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'TDSheet'!$A$1:$I$40</definedName>
  </definedNames>
  <calcPr fullCalcOnLoad="1"/>
</workbook>
</file>

<file path=xl/sharedStrings.xml><?xml version="1.0" encoding="utf-8"?>
<sst xmlns="http://schemas.openxmlformats.org/spreadsheetml/2006/main" count="30" uniqueCount="30">
  <si>
    <t>ИТОГО:</t>
  </si>
  <si>
    <t>Район</t>
  </si>
  <si>
    <t xml:space="preserve">Средний период задолженности, месяцев </t>
  </si>
  <si>
    <t>Среднемесячное начисление за 2016 год, руб.</t>
  </si>
  <si>
    <t>Коэффициент (% оплат-100 - средний период)</t>
  </si>
  <si>
    <t>* Дебиторская задолженность по Колпинскому и Пушкинскому району указана с учетом  задолженности до 01.12.2015</t>
  </si>
  <si>
    <t>Оценка работы района с дебиторской задолженностью</t>
  </si>
  <si>
    <t>отлично</t>
  </si>
  <si>
    <t>хорошо</t>
  </si>
  <si>
    <t>удовлетворительно</t>
  </si>
  <si>
    <t>неудовлетворительно</t>
  </si>
  <si>
    <t>Петроградский</t>
  </si>
  <si>
    <t>Калининский</t>
  </si>
  <si>
    <t>Приморский</t>
  </si>
  <si>
    <t>Московский</t>
  </si>
  <si>
    <t>Выборгский</t>
  </si>
  <si>
    <t>Василеостровский</t>
  </si>
  <si>
    <t>Красногвардейский</t>
  </si>
  <si>
    <t>Невский</t>
  </si>
  <si>
    <t>Кировский</t>
  </si>
  <si>
    <t>Фрунзенский</t>
  </si>
  <si>
    <t>Пушкинский</t>
  </si>
  <si>
    <t>Красносельский</t>
  </si>
  <si>
    <t>Колпинский</t>
  </si>
  <si>
    <t>Кронштадтский</t>
  </si>
  <si>
    <t>Рейтинг районов на 01.07.2017 года</t>
  </si>
  <si>
    <t xml:space="preserve"> Дебиторская задолженность свернутая на 01.07.2017, млн. руб. </t>
  </si>
  <si>
    <t>Процент оплаты за период с 01.07.2016 по 30.06.2017</t>
  </si>
  <si>
    <t>Место в июле 2016 года</t>
  </si>
  <si>
    <t>Место в июле 2017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</si>
</sst>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#,##0.00_р_."/>
    <numFmt numFmtId="167" formatCode="#,##0.00&quot;р.&quot;"/>
    <numFmt numFmtId="168" formatCode="#,##0.00_р_.;[Red]#,##0.00_р_."/>
  </numFmts>
  <fonts count="44"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name val="Arial Cyr"/>
      <family val="0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left"/>
    </xf>
    <xf numFmtId="168" fontId="1" fillId="0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wrapText="1"/>
    </xf>
    <xf numFmtId="2" fontId="1" fillId="34" borderId="10" xfId="0" applyNumberFormat="1" applyFont="1" applyFill="1" applyBorder="1" applyAlignment="1">
      <alignment horizontal="center" wrapText="1"/>
    </xf>
    <xf numFmtId="1" fontId="3" fillId="34" borderId="10" xfId="0" applyNumberFormat="1" applyFont="1" applyFill="1" applyBorder="1" applyAlignment="1">
      <alignment horizontal="center" wrapText="1"/>
    </xf>
    <xf numFmtId="2" fontId="1" fillId="35" borderId="10" xfId="0" applyNumberFormat="1" applyFont="1" applyFill="1" applyBorder="1" applyAlignment="1">
      <alignment horizontal="center" wrapText="1"/>
    </xf>
    <xf numFmtId="1" fontId="3" fillId="35" borderId="10" xfId="0" applyNumberFormat="1" applyFont="1" applyFill="1" applyBorder="1" applyAlignment="1">
      <alignment horizontal="center" wrapText="1"/>
    </xf>
    <xf numFmtId="2" fontId="1" fillId="36" borderId="10" xfId="0" applyNumberFormat="1" applyFont="1" applyFill="1" applyBorder="1" applyAlignment="1">
      <alignment horizontal="center" wrapText="1"/>
    </xf>
    <xf numFmtId="1" fontId="3" fillId="36" borderId="1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 readingOrder="1"/>
    </xf>
    <xf numFmtId="0" fontId="4" fillId="0" borderId="11" xfId="0" applyFont="1" applyBorder="1" applyAlignment="1">
      <alignment horizontal="center" vertical="top" wrapText="1" readingOrder="1"/>
    </xf>
    <xf numFmtId="0" fontId="5" fillId="0" borderId="11" xfId="0" applyFont="1" applyBorder="1" applyAlignment="1">
      <alignment horizontal="center" vertical="top" wrapText="1" readingOrder="1"/>
    </xf>
    <xf numFmtId="39" fontId="1" fillId="0" borderId="10" xfId="0" applyNumberFormat="1" applyFont="1" applyFill="1" applyBorder="1" applyAlignment="1">
      <alignment horizontal="center" vertical="center" wrapText="1"/>
    </xf>
    <xf numFmtId="0" fontId="7" fillId="33" borderId="10" xfId="52" applyFont="1" applyFill="1" applyBorder="1" applyAlignment="1">
      <alignment vertical="center"/>
      <protection/>
    </xf>
    <xf numFmtId="0" fontId="7" fillId="34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vertical="center"/>
    </xf>
    <xf numFmtId="0" fontId="7" fillId="36" borderId="1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9" fillId="0" borderId="0" xfId="0" applyFont="1" applyAlignment="1">
      <alignment horizontal="left"/>
    </xf>
    <xf numFmtId="0" fontId="1" fillId="0" borderId="10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wrapText="1"/>
    </xf>
    <xf numFmtId="1" fontId="8" fillId="34" borderId="10" xfId="0" applyNumberFormat="1" applyFont="1" applyFill="1" applyBorder="1" applyAlignment="1">
      <alignment horizontal="center" wrapText="1"/>
    </xf>
    <xf numFmtId="1" fontId="8" fillId="35" borderId="10" xfId="0" applyNumberFormat="1" applyFont="1" applyFill="1" applyBorder="1" applyAlignment="1">
      <alignment horizontal="center" wrapText="1"/>
    </xf>
    <xf numFmtId="1" fontId="8" fillId="36" borderId="1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0" fontId="3" fillId="34" borderId="10" xfId="0" applyNumberFormat="1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 wrapText="1"/>
    </xf>
    <xf numFmtId="2" fontId="3" fillId="35" borderId="10" xfId="0" applyNumberFormat="1" applyFont="1" applyFill="1" applyBorder="1" applyAlignment="1">
      <alignment horizontal="center" wrapText="1"/>
    </xf>
    <xf numFmtId="0" fontId="3" fillId="36" borderId="10" xfId="0" applyNumberFormat="1" applyFont="1" applyFill="1" applyBorder="1" applyAlignment="1">
      <alignment horizontal="center" wrapText="1"/>
    </xf>
    <xf numFmtId="4" fontId="3" fillId="36" borderId="10" xfId="0" applyNumberFormat="1" applyFont="1" applyFill="1" applyBorder="1" applyAlignment="1">
      <alignment horizontal="center" wrapText="1"/>
    </xf>
    <xf numFmtId="2" fontId="3" fillId="36" borderId="10" xfId="0" applyNumberFormat="1" applyFont="1" applyFill="1" applyBorder="1" applyAlignment="1">
      <alignment horizont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37" borderId="0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6" fillId="0" borderId="13" xfId="52" applyFont="1" applyBorder="1" applyAlignment="1">
      <alignment horizontal="center" vertical="center" wrapText="1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6" fillId="0" borderId="15" xfId="52" applyFont="1" applyBorder="1" applyAlignment="1">
      <alignment horizontal="center" vertical="center" wrapText="1"/>
      <protection/>
    </xf>
    <xf numFmtId="0" fontId="6" fillId="0" borderId="16" xfId="52" applyFont="1" applyBorder="1" applyAlignment="1">
      <alignment horizontal="center" vertical="center" wrapText="1"/>
      <protection/>
    </xf>
    <xf numFmtId="0" fontId="6" fillId="0" borderId="0" xfId="52" applyFont="1" applyBorder="1" applyAlignment="1">
      <alignment horizontal="center" vertical="center" wrapText="1"/>
      <protection/>
    </xf>
    <xf numFmtId="0" fontId="6" fillId="0" borderId="17" xfId="52" applyFont="1" applyBorder="1" applyAlignment="1">
      <alignment horizontal="center" vertical="center" wrapText="1"/>
      <protection/>
    </xf>
    <xf numFmtId="0" fontId="6" fillId="0" borderId="18" xfId="52" applyFont="1" applyBorder="1" applyAlignment="1">
      <alignment horizontal="center" vertical="center" wrapText="1"/>
      <protection/>
    </xf>
    <xf numFmtId="0" fontId="6" fillId="0" borderId="19" xfId="52" applyFont="1" applyBorder="1" applyAlignment="1">
      <alignment horizontal="center" vertical="center" wrapText="1"/>
      <protection/>
    </xf>
    <xf numFmtId="0" fontId="6" fillId="0" borderId="20" xfId="52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AC86"/>
      <rgbColor rgb="00993366"/>
      <rgbColor rgb="00F4ECC5"/>
      <rgbColor rgb="00CCFFFF"/>
      <rgbColor rgb="00FFF5EE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9"/>
  <sheetViews>
    <sheetView tabSelected="1" zoomScalePageLayoutView="0" workbookViewId="0" topLeftCell="A1">
      <selection activeCell="L8" sqref="L8"/>
    </sheetView>
  </sheetViews>
  <sheetFormatPr defaultColWidth="10.66015625" defaultRowHeight="11.25"/>
  <cols>
    <col min="1" max="1" width="2.33203125" style="1" customWidth="1"/>
    <col min="2" max="2" width="11" style="1" customWidth="1"/>
    <col min="3" max="3" width="37.66015625" style="1" customWidth="1"/>
    <col min="4" max="4" width="26.83203125" style="1" customWidth="1"/>
    <col min="5" max="5" width="20.83203125" style="1" customWidth="1"/>
    <col min="6" max="7" width="18.83203125" style="1" customWidth="1"/>
    <col min="8" max="8" width="19" style="1" customWidth="1"/>
    <col min="9" max="9" width="12" style="1" customWidth="1"/>
    <col min="10" max="16384" width="10.66015625" style="21" customWidth="1"/>
  </cols>
  <sheetData>
    <row r="1" spans="2:9" s="1" customFormat="1" ht="45.75" customHeight="1">
      <c r="B1" s="43" t="s">
        <v>25</v>
      </c>
      <c r="C1" s="43"/>
      <c r="D1" s="43"/>
      <c r="E1" s="43"/>
      <c r="F1" s="43"/>
      <c r="G1" s="43"/>
      <c r="H1" s="43"/>
      <c r="I1" s="43"/>
    </row>
    <row r="2" spans="2:9" s="2" customFormat="1" ht="78.75" customHeight="1">
      <c r="B2" s="13" t="s">
        <v>29</v>
      </c>
      <c r="C2" s="13" t="s">
        <v>1</v>
      </c>
      <c r="D2" s="13" t="s">
        <v>26</v>
      </c>
      <c r="E2" s="13" t="s">
        <v>3</v>
      </c>
      <c r="F2" s="13" t="s">
        <v>2</v>
      </c>
      <c r="G2" s="14" t="s">
        <v>27</v>
      </c>
      <c r="H2" s="15" t="s">
        <v>4</v>
      </c>
      <c r="I2" s="13" t="s">
        <v>28</v>
      </c>
    </row>
    <row r="3" spans="2:9" s="1" customFormat="1" ht="24.75" customHeight="1">
      <c r="B3" s="26">
        <v>1</v>
      </c>
      <c r="C3" s="30" t="s">
        <v>11</v>
      </c>
      <c r="D3" s="31">
        <v>5.61</v>
      </c>
      <c r="E3" s="31">
        <v>1.89</v>
      </c>
      <c r="F3" s="5">
        <f aca="true" t="shared" si="0" ref="F3:F17">D3/E3</f>
        <v>2.9682539682539684</v>
      </c>
      <c r="G3" s="5">
        <v>109.79</v>
      </c>
      <c r="H3" s="5">
        <f aca="true" t="shared" si="1" ref="H3:H17">G3-100-F3</f>
        <v>6.821746031746038</v>
      </c>
      <c r="I3" s="6">
        <v>6</v>
      </c>
    </row>
    <row r="4" spans="2:9" s="1" customFormat="1" ht="24.75" customHeight="1">
      <c r="B4" s="26">
        <v>2</v>
      </c>
      <c r="C4" s="30" t="s">
        <v>12</v>
      </c>
      <c r="D4" s="31">
        <v>907.96</v>
      </c>
      <c r="E4" s="31">
        <v>474.83</v>
      </c>
      <c r="F4" s="5">
        <f t="shared" si="0"/>
        <v>1.9121790956763474</v>
      </c>
      <c r="G4" s="5">
        <v>104.05</v>
      </c>
      <c r="H4" s="5">
        <f t="shared" si="1"/>
        <v>2.13782090432365</v>
      </c>
      <c r="I4" s="6">
        <v>2</v>
      </c>
    </row>
    <row r="5" spans="2:9" s="1" customFormat="1" ht="24.75" customHeight="1">
      <c r="B5" s="27">
        <v>3</v>
      </c>
      <c r="C5" s="32" t="s">
        <v>13</v>
      </c>
      <c r="D5" s="34">
        <v>1572.98</v>
      </c>
      <c r="E5" s="33">
        <v>653.03</v>
      </c>
      <c r="F5" s="7">
        <f t="shared" si="0"/>
        <v>2.4087407929191618</v>
      </c>
      <c r="G5" s="7">
        <v>101.73</v>
      </c>
      <c r="H5" s="7">
        <f t="shared" si="1"/>
        <v>-0.6787407929191578</v>
      </c>
      <c r="I5" s="8">
        <v>5</v>
      </c>
    </row>
    <row r="6" spans="2:9" s="1" customFormat="1" ht="24.75" customHeight="1">
      <c r="B6" s="27">
        <v>4</v>
      </c>
      <c r="C6" s="32" t="s">
        <v>14</v>
      </c>
      <c r="D6" s="33">
        <v>211.54</v>
      </c>
      <c r="E6" s="33">
        <v>122.37</v>
      </c>
      <c r="F6" s="7">
        <f t="shared" si="0"/>
        <v>1.7286916727956196</v>
      </c>
      <c r="G6" s="7">
        <v>99.65</v>
      </c>
      <c r="H6" s="7">
        <f t="shared" si="1"/>
        <v>-2.078691672795614</v>
      </c>
      <c r="I6" s="8">
        <v>1</v>
      </c>
    </row>
    <row r="7" spans="2:9" s="1" customFormat="1" ht="24.75" customHeight="1">
      <c r="B7" s="27">
        <v>5</v>
      </c>
      <c r="C7" s="32" t="s">
        <v>15</v>
      </c>
      <c r="D7" s="34">
        <v>1306.18</v>
      </c>
      <c r="E7" s="33">
        <v>555.03</v>
      </c>
      <c r="F7" s="7">
        <f t="shared" si="0"/>
        <v>2.35335026935481</v>
      </c>
      <c r="G7" s="7">
        <v>99.51</v>
      </c>
      <c r="H7" s="7">
        <f t="shared" si="1"/>
        <v>-2.8433502693548047</v>
      </c>
      <c r="I7" s="8">
        <v>4</v>
      </c>
    </row>
    <row r="8" spans="2:9" s="1" customFormat="1" ht="24.75" customHeight="1">
      <c r="B8" s="27">
        <v>6</v>
      </c>
      <c r="C8" s="32" t="s">
        <v>17</v>
      </c>
      <c r="D8" s="34">
        <v>1015.26</v>
      </c>
      <c r="E8" s="33">
        <v>325.27</v>
      </c>
      <c r="F8" s="7">
        <f t="shared" si="0"/>
        <v>3.1212838564884557</v>
      </c>
      <c r="G8" s="7">
        <v>98.81</v>
      </c>
      <c r="H8" s="7">
        <f t="shared" si="1"/>
        <v>-4.311283856488453</v>
      </c>
      <c r="I8" s="8">
        <v>7</v>
      </c>
    </row>
    <row r="9" spans="2:9" s="1" customFormat="1" ht="24.75" customHeight="1">
      <c r="B9" s="27">
        <v>7</v>
      </c>
      <c r="C9" s="32" t="s">
        <v>18</v>
      </c>
      <c r="D9" s="34">
        <v>1403.7</v>
      </c>
      <c r="E9" s="33">
        <v>381.93</v>
      </c>
      <c r="F9" s="7">
        <f t="shared" si="0"/>
        <v>3.675280810619747</v>
      </c>
      <c r="G9" s="7">
        <v>99.02</v>
      </c>
      <c r="H9" s="7">
        <f t="shared" si="1"/>
        <v>-4.655280810619751</v>
      </c>
      <c r="I9" s="8">
        <v>9</v>
      </c>
    </row>
    <row r="10" spans="2:9" s="1" customFormat="1" ht="24.75" customHeight="1">
      <c r="B10" s="28">
        <v>8</v>
      </c>
      <c r="C10" s="35" t="s">
        <v>19</v>
      </c>
      <c r="D10" s="36">
        <v>176.36</v>
      </c>
      <c r="E10" s="36">
        <v>39.02</v>
      </c>
      <c r="F10" s="9">
        <f t="shared" si="0"/>
        <v>4.519733470015376</v>
      </c>
      <c r="G10" s="9">
        <v>98.79</v>
      </c>
      <c r="H10" s="9">
        <f t="shared" si="1"/>
        <v>-5.72973347001537</v>
      </c>
      <c r="I10" s="10">
        <v>10</v>
      </c>
    </row>
    <row r="11" spans="2:9" s="1" customFormat="1" ht="24.75" customHeight="1">
      <c r="B11" s="28">
        <v>9</v>
      </c>
      <c r="C11" s="35" t="s">
        <v>20</v>
      </c>
      <c r="D11" s="36">
        <v>165.59</v>
      </c>
      <c r="E11" s="36">
        <v>41.74</v>
      </c>
      <c r="F11" s="9">
        <f t="shared" si="0"/>
        <v>3.967177767129851</v>
      </c>
      <c r="G11" s="9">
        <v>96.04</v>
      </c>
      <c r="H11" s="9">
        <f t="shared" si="1"/>
        <v>-7.9271777671298445</v>
      </c>
      <c r="I11" s="10">
        <v>8</v>
      </c>
    </row>
    <row r="12" spans="2:9" s="1" customFormat="1" ht="24.75" customHeight="1">
      <c r="B12" s="28">
        <v>10</v>
      </c>
      <c r="C12" s="35" t="s">
        <v>21</v>
      </c>
      <c r="D12" s="36">
        <f>799.36-14.58</f>
        <v>784.78</v>
      </c>
      <c r="E12" s="36">
        <v>138.75</v>
      </c>
      <c r="F12" s="9">
        <f t="shared" si="0"/>
        <v>5.656072072072072</v>
      </c>
      <c r="G12" s="9">
        <v>96.67</v>
      </c>
      <c r="H12" s="9">
        <f t="shared" si="1"/>
        <v>-8.98607207207207</v>
      </c>
      <c r="I12" s="10">
        <v>12</v>
      </c>
    </row>
    <row r="13" spans="2:9" s="1" customFormat="1" ht="24.75" customHeight="1">
      <c r="B13" s="28">
        <v>11</v>
      </c>
      <c r="C13" s="35" t="s">
        <v>16</v>
      </c>
      <c r="D13" s="36">
        <v>12.65</v>
      </c>
      <c r="E13" s="36">
        <v>3.89</v>
      </c>
      <c r="F13" s="9">
        <f t="shared" si="0"/>
        <v>3.2519280205655527</v>
      </c>
      <c r="G13" s="9">
        <v>93.96</v>
      </c>
      <c r="H13" s="9">
        <f t="shared" si="1"/>
        <v>-9.291928020565559</v>
      </c>
      <c r="I13" s="10">
        <v>3</v>
      </c>
    </row>
    <row r="14" spans="2:9" s="1" customFormat="1" ht="24.75" customHeight="1">
      <c r="B14" s="29">
        <v>12</v>
      </c>
      <c r="C14" s="37" t="s">
        <v>22</v>
      </c>
      <c r="D14" s="38">
        <v>1636.72</v>
      </c>
      <c r="E14" s="39">
        <v>301.81</v>
      </c>
      <c r="F14" s="11">
        <f t="shared" si="0"/>
        <v>5.423014479308174</v>
      </c>
      <c r="G14" s="11">
        <v>92.78</v>
      </c>
      <c r="H14" s="11">
        <f t="shared" si="1"/>
        <v>-12.643014479308173</v>
      </c>
      <c r="I14" s="12">
        <v>11</v>
      </c>
    </row>
    <row r="15" spans="2:9" s="1" customFormat="1" ht="24.75" customHeight="1">
      <c r="B15" s="29">
        <v>13</v>
      </c>
      <c r="C15" s="37" t="s">
        <v>24</v>
      </c>
      <c r="D15" s="39">
        <v>361.42</v>
      </c>
      <c r="E15" s="39">
        <v>54.14</v>
      </c>
      <c r="F15" s="11">
        <f t="shared" si="0"/>
        <v>6.675655707425194</v>
      </c>
      <c r="G15" s="11">
        <v>93.01</v>
      </c>
      <c r="H15" s="11">
        <f t="shared" si="1"/>
        <v>-13.665655707425188</v>
      </c>
      <c r="I15" s="12">
        <v>13</v>
      </c>
    </row>
    <row r="16" spans="2:9" s="1" customFormat="1" ht="24.75" customHeight="1">
      <c r="B16" s="29">
        <v>14</v>
      </c>
      <c r="C16" s="37" t="s">
        <v>23</v>
      </c>
      <c r="D16" s="38">
        <f>1293.99-67.78-48.85</f>
        <v>1177.3600000000001</v>
      </c>
      <c r="E16" s="39">
        <v>181.79</v>
      </c>
      <c r="F16" s="11">
        <f t="shared" si="0"/>
        <v>6.476483854997525</v>
      </c>
      <c r="G16" s="11">
        <v>91.88</v>
      </c>
      <c r="H16" s="11">
        <f t="shared" si="1"/>
        <v>-14.59648385499753</v>
      </c>
      <c r="I16" s="12">
        <v>14</v>
      </c>
    </row>
    <row r="17" spans="2:9" s="2" customFormat="1" ht="24.75" customHeight="1">
      <c r="B17" s="25"/>
      <c r="C17" s="25" t="s">
        <v>0</v>
      </c>
      <c r="D17" s="4">
        <f>SUM(D3:D16)</f>
        <v>10738.11</v>
      </c>
      <c r="E17" s="4">
        <f>SUM(E3:E16)</f>
        <v>3275.4899999999993</v>
      </c>
      <c r="F17" s="4">
        <f t="shared" si="0"/>
        <v>3.278321716750777</v>
      </c>
      <c r="G17" s="4">
        <f>SUM(G3:G16)/14</f>
        <v>98.2635714285714</v>
      </c>
      <c r="H17" s="16">
        <f t="shared" si="1"/>
        <v>-5.014750288179381</v>
      </c>
      <c r="I17" s="25"/>
    </row>
    <row r="18" spans="2:9" s="1" customFormat="1" ht="11.25" customHeight="1">
      <c r="B18" s="3"/>
      <c r="C18" s="3"/>
      <c r="D18" s="3"/>
      <c r="E18" s="3"/>
      <c r="F18" s="3"/>
      <c r="G18" s="3"/>
      <c r="H18" s="3"/>
      <c r="I18" s="3"/>
    </row>
    <row r="20" ht="15">
      <c r="B20" s="1" t="s">
        <v>5</v>
      </c>
    </row>
    <row r="23" spans="1:8" s="23" customFormat="1" ht="16.5" customHeight="1">
      <c r="A23" s="44" t="s">
        <v>6</v>
      </c>
      <c r="B23" s="45"/>
      <c r="C23" s="46"/>
      <c r="D23" s="17" t="s">
        <v>7</v>
      </c>
      <c r="E23" s="22"/>
      <c r="F23" s="22"/>
      <c r="G23" s="22"/>
      <c r="H23" s="22"/>
    </row>
    <row r="24" spans="1:8" s="23" customFormat="1" ht="15" customHeight="1">
      <c r="A24" s="47"/>
      <c r="B24" s="48"/>
      <c r="C24" s="49"/>
      <c r="D24" s="18" t="s">
        <v>8</v>
      </c>
      <c r="E24" s="22"/>
      <c r="F24" s="22"/>
      <c r="G24" s="22"/>
      <c r="H24" s="22"/>
    </row>
    <row r="25" spans="1:8" s="23" customFormat="1" ht="17.25" customHeight="1">
      <c r="A25" s="47"/>
      <c r="B25" s="48"/>
      <c r="C25" s="49"/>
      <c r="D25" s="19" t="s">
        <v>9</v>
      </c>
      <c r="E25" s="22"/>
      <c r="F25" s="22"/>
      <c r="G25" s="22"/>
      <c r="H25" s="22"/>
    </row>
    <row r="26" spans="1:8" s="23" customFormat="1" ht="23.25" customHeight="1">
      <c r="A26" s="50"/>
      <c r="B26" s="51"/>
      <c r="C26" s="52"/>
      <c r="D26" s="20" t="s">
        <v>10</v>
      </c>
      <c r="E26" s="22"/>
      <c r="F26" s="22"/>
      <c r="G26" s="22"/>
      <c r="H26" s="22"/>
    </row>
    <row r="27" spans="1:8" s="23" customFormat="1" ht="11.25" customHeight="1">
      <c r="A27" s="22"/>
      <c r="B27" s="22"/>
      <c r="C27" s="22"/>
      <c r="D27" s="24"/>
      <c r="E27" s="22"/>
      <c r="F27" s="22"/>
      <c r="G27" s="22"/>
      <c r="H27" s="22"/>
    </row>
    <row r="35" spans="7:8" ht="15">
      <c r="G35" s="40"/>
      <c r="H35" s="41"/>
    </row>
    <row r="36" spans="7:8" ht="15">
      <c r="G36" s="40"/>
      <c r="H36" s="41"/>
    </row>
    <row r="37" spans="7:8" ht="15">
      <c r="G37" s="40"/>
      <c r="H37" s="41"/>
    </row>
    <row r="38" spans="7:8" ht="15">
      <c r="G38" s="40"/>
      <c r="H38" s="42"/>
    </row>
    <row r="39" spans="7:8" ht="15">
      <c r="G39" s="40"/>
      <c r="H39" s="41"/>
    </row>
    <row r="40" spans="7:8" ht="15">
      <c r="G40" s="40"/>
      <c r="H40" s="41"/>
    </row>
    <row r="41" spans="7:8" ht="15">
      <c r="G41" s="40"/>
      <c r="H41" s="41"/>
    </row>
    <row r="42" spans="7:8" ht="15">
      <c r="G42" s="40"/>
      <c r="H42" s="41"/>
    </row>
    <row r="43" spans="7:8" ht="15">
      <c r="G43" s="40"/>
      <c r="H43" s="41"/>
    </row>
    <row r="44" spans="7:8" ht="15">
      <c r="G44" s="40"/>
      <c r="H44" s="41"/>
    </row>
    <row r="45" spans="7:8" ht="15">
      <c r="G45" s="40"/>
      <c r="H45" s="41"/>
    </row>
    <row r="46" spans="7:8" ht="15">
      <c r="G46" s="40"/>
      <c r="H46" s="41"/>
    </row>
    <row r="47" spans="7:8" ht="15">
      <c r="G47" s="40"/>
      <c r="H47" s="41"/>
    </row>
    <row r="48" spans="7:8" ht="15">
      <c r="G48" s="40"/>
      <c r="H48" s="41"/>
    </row>
    <row r="49" spans="7:8" ht="15">
      <c r="G49" s="3"/>
      <c r="H49" s="3"/>
    </row>
  </sheetData>
  <sheetProtection/>
  <mergeCells count="2">
    <mergeCell ref="B1:I1"/>
    <mergeCell ref="A23:C26"/>
  </mergeCells>
  <printOptions/>
  <pageMargins left="0.75" right="0.75" top="1" bottom="1" header="0.5" footer="0.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Тищенко Валентина Ивановна</dc:creator>
  <cp:keywords/>
  <dc:description/>
  <cp:lastModifiedBy>Тищенко Валентина Ивановна</cp:lastModifiedBy>
  <cp:lastPrinted>2017-04-24T13:06:28Z</cp:lastPrinted>
  <dcterms:created xsi:type="dcterms:W3CDTF">2017-04-24T11:19:21Z</dcterms:created>
  <dcterms:modified xsi:type="dcterms:W3CDTF">2017-07-25T10:14:14Z</dcterms:modified>
  <cp:category/>
  <cp:version/>
  <cp:contentType/>
  <cp:contentStatus/>
  <cp:revision>1</cp:revision>
</cp:coreProperties>
</file>