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715" yWindow="0" windowWidth="14520" windowHeight="12390" firstSheet="1" activeTab="1"/>
  </bookViews>
  <sheets>
    <sheet name="СТ-ИП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'СТ-ИП(отчет)'!$15:$15</definedName>
    <definedName name="_xlnm.Print_Area" localSheetId="1">'СТ-ИП(отчет)'!$A$1:$L$25</definedName>
  </definedNames>
  <calcPr calcId="145621"/>
</workbook>
</file>

<file path=xl/calcChain.xml><?xml version="1.0" encoding="utf-8"?>
<calcChain xmlns="http://schemas.openxmlformats.org/spreadsheetml/2006/main">
  <c r="F16" i="2" l="1"/>
  <c r="G16" i="2"/>
  <c r="H16" i="2"/>
  <c r="F18" i="2"/>
  <c r="G18" i="2"/>
  <c r="H18" i="2"/>
  <c r="E16" i="2" l="1"/>
  <c r="E18" i="2" l="1"/>
  <c r="L9" i="1" l="1"/>
  <c r="H11" i="1"/>
  <c r="F9" i="1"/>
  <c r="G9" i="1"/>
  <c r="E9" i="1"/>
  <c r="H10" i="1"/>
  <c r="H9" i="1" s="1"/>
  <c r="H31" i="1"/>
  <c r="H30" i="1"/>
  <c r="H29" i="1"/>
  <c r="G28" i="1"/>
  <c r="H28" i="1" s="1"/>
  <c r="H27" i="1"/>
  <c r="H26" i="1"/>
  <c r="H25" i="1"/>
  <c r="H24" i="1"/>
  <c r="H23" i="1"/>
  <c r="H22" i="1"/>
  <c r="H21" i="1"/>
  <c r="H20" i="1"/>
  <c r="F19" i="1"/>
  <c r="H19" i="1" s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<sst xmlns="http://schemas.openxmlformats.org/spreadsheetml/2006/main" count="122" uniqueCount="69">
  <si>
    <t>Цель инвестиционной программы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</si>
  <si>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</t>
    </r>
  </si>
  <si>
    <t>за счет платы за подключение</t>
  </si>
  <si>
    <t>А.А. Юрков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</si>
  <si>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</si>
  <si>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</si>
  <si>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</si>
  <si>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</si>
  <si>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</si>
  <si>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</si>
  <si>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</si>
  <si>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</si>
  <si>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</si>
  <si>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</si>
  <si>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 xml:space="preserve">Наименование показателя </t>
  </si>
  <si>
    <t>Информация об инвестиционной программе</t>
  </si>
  <si>
    <t>Инвестиционная программа ГУП "ТЭК СПб" на 2012-2014 годы по совместной деятельности ГУП "ТЭК СПб" с СПбГУП Пушкинский ТЭК"</t>
  </si>
  <si>
    <t>наименование инвестиционной программы</t>
  </si>
  <si>
    <t>Показатели эффективности реализации инвестиционной программы</t>
  </si>
  <si>
    <t>По мероприятиям</t>
  </si>
  <si>
    <t>2012 год</t>
  </si>
  <si>
    <t>2013 год</t>
  </si>
  <si>
    <t>2014 год</t>
  </si>
  <si>
    <t>Из них наиболее значимые мероприятия:</t>
  </si>
  <si>
    <t xml:space="preserve">Обеспечение качественного бесперебойного теплоснабжения. </t>
  </si>
  <si>
    <t>м</t>
  </si>
  <si>
    <t>Перекладка тепловых сетей для обеспечения подключения дополнительной нагрузки</t>
  </si>
  <si>
    <t>Реконструкция тепловых сетей по техническим условиям на присоединение</t>
  </si>
  <si>
    <t>СТ-ИП (план)</t>
  </si>
  <si>
    <t>Единица измерения</t>
  </si>
  <si>
    <t>Наименование показателя</t>
  </si>
  <si>
    <t>амортизация</t>
  </si>
  <si>
    <t>Котельная 2-я Пушкинская, г.Пушкин, 3-й проезд, д. 4, Замена парового котла №3 ДКВр 10-13 с заменой горелок, обмуровки, теплоизоляции, арматуры, щелочение, КИПиА, электрооборудование, ПНР, ВХР, изготовление паспорта котла</t>
  </si>
  <si>
    <t>Котельная 2-я Пушкинская, г.Пушкин, 3-й проезд, д. 4; Техническое перевооружение котельной в части замены котла ПТВМ-50 ст. № 6, разработке рабочей документации на реконструкцию горелочных устройств, газовой и мазутной обвязки, оборудования КИПиА, электрооборудования, обмуровкой, теплоизоляцией, щелочение ТО</t>
  </si>
  <si>
    <t xml:space="preserve">Котельные ФЭИ; Пожарная сигнализация </t>
  </si>
  <si>
    <t>Котельная, п. Металлострой, ул. Богайчука, 3; Замена питательного деаэратора ТВТн100-25</t>
  </si>
  <si>
    <t>Котельные: ул. Горная, д. 12; ул. Большая, д. 3; Разработка и внедрение мероприятий по нормализации качества ГВС</t>
  </si>
  <si>
    <t>Тепловые сети от станции смешения по адресу: г. Пушкин, ул. Магазейная, д.49 лит. "А" до дома № 68 по ул. Магазейной</t>
  </si>
  <si>
    <t>ЦТП Пригородного района теплоснабжения ГУП "ТЭК СПб" ул. Ижорского батальона, д.17, ул. Анисимова, д.2 к.2, ул. Металлургов, д. 4, корп.3</t>
  </si>
  <si>
    <t>Строительство временных тепловых сетей в г. Пушкине от 2-ой Пушкинской котельной до: ТК-1 по Автомобильной ул., ТК-2 в сторону Промышленной ул.</t>
  </si>
  <si>
    <t>ЦТП Пригородного района  теплоснабжения "ГУП ТЭК СПб"</t>
  </si>
  <si>
    <t>Строительство временных тепловых сетей в г. Пушкине в неж.зоне  от ТК-3а до тк-13 по б-ру Ал.Толстого (автобусное кольцо)</t>
  </si>
  <si>
    <t>Реконструкция магистральных тепловых сетей в г. Пушкине по ул. Школьная от ТК -1а у Октябрьского бульвара до ТК-33а у ул.Генерала Хазова</t>
  </si>
  <si>
    <t>Строительство временной  тепловой сет в г. Пушкине по ул. Школьная от ТК -1а у Октябрьского бульвара до ТК-33а у ул.Генерала Хазова</t>
  </si>
  <si>
    <t xml:space="preserve"> Реконструкция  тепловых сетей от дома ул.Елизаветинская, 9 до домов: ул.Елизаветинская, 7, ул.Екатерининская, 5 </t>
  </si>
  <si>
    <t>Котельная, п. Шушары, Школьная, д.  56; Полная замена котла ДКВр-10/13 № 3 с заменой горелок, обмуровкой, теплоизоляцией, щелочением, ПНР</t>
  </si>
  <si>
    <t>Объекты теплоснабжения Пригородного района теплоснабжения, Технологическое присоединение к сетям ООО "ПетербургГаз", ГУП "Водоканал Спб" и "Электрические сети"</t>
  </si>
  <si>
    <t>Котельная, п. Металлострой, ул. Богайчука, 3; Реконструкция котельной с увеличением мощности; Технологическое присоединение к сетям ООО "ПетербургГаз", ГУП "Водоканал Спб" и "Электрические сети"</t>
  </si>
  <si>
    <t>Реконструкция т/с в кв.2А от ТК-6П у д.12 по Павловской ул. до ТК-1 по ул.Карла Маркса</t>
  </si>
  <si>
    <t xml:space="preserve"> Колпино, кв. 1А на участке: от приямка между домами ул. Труда, д. 6 корп. 2 и ул.Культуры,д.8 до домов ул. Культуры, д. 1,3</t>
  </si>
  <si>
    <t>Начальник  управления развития системы теплоснабжения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</si>
  <si>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</si>
  <si>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</si>
  <si>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Информация о внесении изменений в инвестиционную программу</t>
  </si>
  <si>
    <t>ИТОГО</t>
  </si>
  <si>
    <t>Всего по производству и передачи тепловой энергии, из них наиболее значимые мероприятия</t>
  </si>
  <si>
    <t>2016 год</t>
  </si>
  <si>
    <t>2017 год</t>
  </si>
  <si>
    <t>Заместитель генерального директора по инвестициям</t>
  </si>
  <si>
    <t>п.1.1</t>
  </si>
  <si>
    <t>Строительно-монтажные работы по модернизации котельной в части монтажа обвязки фильтра ГВС. Ленинградская обл. Всеволожский район, деревня Заневка, д.48</t>
  </si>
  <si>
    <t>Информация об  инвестиционной программе в сфере теплоснабжения ГУП "ТЭК СПб", Всеволожский район, Ленинградская область на 2016 год</t>
  </si>
  <si>
    <t>Обеспечение качественного бесперебойного теплоснабжения</t>
  </si>
  <si>
    <t>О. К. Фомичев</t>
  </si>
  <si>
    <t>Приведение в соответствие требований ФЗ №261, правил учета</t>
  </si>
  <si>
    <t>по мероприятиям</t>
  </si>
  <si>
    <t>Источники финансирования инвестиционной программы, тыс.руб.</t>
  </si>
  <si>
    <t>Показатели эфектифности реализации инвестиционной программы</t>
  </si>
  <si>
    <t>СТ-ПП(план)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</si>
</sst>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_р_."/>
    <numFmt numFmtId="207" formatCode="#,##0.000_р_."/>
    <numFmt numFmtId="208" formatCode="#,##0.00_р_."/>
  </numFmts>
  <fonts count="13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9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11">
    <xf numFmtId="0" fontId="0" fillId="0" borderId="0" xfId="0"/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204" fontId="125" fillId="0" borderId="6" xfId="1486" applyNumberFormat="1" applyFont="1" applyFill="1" applyBorder="1"/>
    <xf numFmtId="3" fontId="125" fillId="0" borderId="6" xfId="1486" applyNumberFormat="1" applyFont="1" applyFill="1" applyBorder="1"/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206" fontId="124" fillId="0" borderId="6" xfId="1482" applyNumberFormat="1" applyFont="1" applyFill="1" applyBorder="1" applyAlignment="1">
      <alignment horizontal="center" vertical="center" wrapText="1"/>
    </xf>
    <xf numFmtId="3" fontId="125" fillId="0" borderId="0" xfId="1486" applyNumberFormat="1" applyFont="1" applyFill="1" applyBorder="1"/>
    <xf numFmtId="3" fontId="1" fillId="0" borderId="0" xfId="1486" applyNumberFormat="1" applyFont="1" applyFill="1" applyBorder="1"/>
    <xf numFmtId="3" fontId="129" fillId="0" borderId="0" xfId="1486" applyNumberFormat="1" applyFont="1" applyFill="1" applyBorder="1"/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left" vertical="center" wrapText="1"/>
    </xf>
    <xf numFmtId="0" fontId="1" fillId="0" borderId="0" xfId="1487" applyFill="1" applyBorder="1"/>
    <xf numFmtId="0" fontId="1" fillId="0" borderId="0" xfId="1487" applyFill="1"/>
    <xf numFmtId="0" fontId="134" fillId="0" borderId="0" xfId="1487" applyFont="1" applyFill="1" applyBorder="1"/>
    <xf numFmtId="0" fontId="124" fillId="0" borderId="6" xfId="1482" applyFont="1" applyFill="1" applyBorder="1" applyAlignment="1">
      <alignment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4" fillId="0" borderId="6" xfId="1633" applyFont="1" applyFill="1" applyBorder="1" applyAlignment="1">
      <alignment horizontal="left" vertical="center" wrapText="1"/>
    </xf>
    <xf numFmtId="0" fontId="135" fillId="0" borderId="6" xfId="1633" applyFont="1" applyFill="1" applyBorder="1" applyAlignment="1">
      <alignment horizontal="left" vertical="center" wrapText="1"/>
    </xf>
    <xf numFmtId="49" fontId="124" fillId="0" borderId="6" xfId="1633" applyNumberFormat="1" applyFont="1" applyFill="1" applyBorder="1" applyAlignment="1">
      <alignment horizontal="left" vertical="center" wrapText="1"/>
    </xf>
    <xf numFmtId="49" fontId="63" fillId="0" borderId="0" xfId="1483" applyFill="1">
      <alignment vertical="top"/>
    </xf>
    <xf numFmtId="0" fontId="124" fillId="0" borderId="6" xfId="1633" applyFont="1" applyFill="1" applyBorder="1" applyAlignment="1">
      <alignment horizontal="left"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0" fontId="124" fillId="0" borderId="6" xfId="1482" applyNumberFormat="1" applyFont="1" applyFill="1" applyBorder="1" applyAlignment="1">
      <alignment horizontal="left" vertical="center" wrapText="1"/>
    </xf>
    <xf numFmtId="206" fontId="124" fillId="0" borderId="6" xfId="1482" applyNumberFormat="1" applyFont="1" applyFill="1" applyBorder="1" applyAlignment="1">
      <alignment horizontal="center" vertical="center" wrapText="1"/>
    </xf>
    <xf numFmtId="49" fontId="124" fillId="0" borderId="6" xfId="1483" applyFont="1" applyFill="1" applyBorder="1" applyAlignment="1">
      <alignment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49" fontId="124" fillId="0" borderId="6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124" fillId="0" borderId="0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vertical="center" wrapText="1"/>
    </xf>
    <xf numFmtId="0" fontId="124" fillId="0" borderId="0" xfId="1633" applyFont="1" applyFill="1" applyBorder="1" applyAlignment="1">
      <alignment horizontal="left" vertical="center" wrapText="1"/>
    </xf>
    <xf numFmtId="206" fontId="124" fillId="0" borderId="0" xfId="1484" applyNumberFormat="1" applyFont="1" applyFill="1" applyBorder="1" applyAlignment="1">
      <alignment horizontal="center" vertical="center" wrapText="1"/>
    </xf>
    <xf numFmtId="208" fontId="124" fillId="0" borderId="0" xfId="1484" applyNumberFormat="1" applyFont="1" applyFill="1" applyBorder="1" applyAlignment="1">
      <alignment horizontal="center" vertical="center" wrapText="1"/>
    </xf>
    <xf numFmtId="206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right" vertical="center" wrapText="1"/>
    </xf>
    <xf numFmtId="0" fontId="125" fillId="0" borderId="25" xfId="1485" applyFont="1" applyFill="1" applyBorder="1" applyAlignment="1">
      <alignment vertical="center" wrapText="1"/>
    </xf>
    <xf numFmtId="207" fontId="124" fillId="0" borderId="6" xfId="1633" applyNumberFormat="1" applyFont="1" applyFill="1" applyBorder="1" applyAlignment="1">
      <alignment horizontal="left" vertical="center" wrapText="1"/>
    </xf>
    <xf numFmtId="2" fontId="124" fillId="0" borderId="6" xfId="1485" applyNumberFormat="1" applyFont="1" applyFill="1" applyBorder="1" applyAlignment="1">
      <alignment horizontal="left" vertical="center" wrapText="1"/>
    </xf>
    <xf numFmtId="2" fontId="125" fillId="0" borderId="25" xfId="1485" applyNumberFormat="1" applyFont="1" applyFill="1" applyBorder="1" applyAlignment="1">
      <alignment horizontal="center" vertical="center" wrapText="1"/>
    </xf>
    <xf numFmtId="1" fontId="125" fillId="0" borderId="25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63" fillId="0" borderId="0" xfId="1483" applyFill="1" applyAlignment="1">
      <alignment horizontal="left" wrapText="1"/>
    </xf>
    <xf numFmtId="180" fontId="125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180" fontId="125" fillId="0" borderId="25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left" vertical="center" wrapText="1"/>
    </xf>
    <xf numFmtId="180" fontId="111" fillId="0" borderId="6" xfId="1485" applyNumberFormat="1" applyFont="1" applyFill="1" applyBorder="1" applyAlignment="1">
      <alignment horizontal="center" vertical="center" wrapText="1"/>
    </xf>
    <xf numFmtId="0" fontId="137" fillId="0" borderId="6" xfId="1485" applyFont="1" applyFill="1" applyBorder="1" applyAlignment="1">
      <alignment horizontal="center" vertical="center" wrapText="1"/>
    </xf>
    <xf numFmtId="49" fontId="63" fillId="0" borderId="0" xfId="1483" applyFill="1" applyAlignment="1">
      <alignment horizontal="left" wrapText="1"/>
    </xf>
    <xf numFmtId="0" fontId="136" fillId="0" borderId="6" xfId="1485" applyFont="1" applyFill="1" applyBorder="1" applyAlignment="1">
      <alignment horizontal="left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16" xfId="1485" applyNumberFormat="1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0" fontId="111" fillId="0" borderId="26" xfId="1633" applyFont="1" applyFill="1" applyBorder="1" applyAlignment="1">
      <alignment horizontal="left" vertical="center" wrapText="1"/>
    </xf>
    <xf numFmtId="0" fontId="111" fillId="0" borderId="25" xfId="1633" applyFont="1" applyFill="1" applyBorder="1" applyAlignment="1">
      <alignment horizontal="left" vertical="center" wrapText="1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8" xfId="1485" applyFont="1" applyFill="1" applyBorder="1" applyAlignment="1">
      <alignment horizontal="center" vertical="center" wrapText="1"/>
    </xf>
    <xf numFmtId="0" fontId="124" fillId="0" borderId="29" xfId="1485" applyFont="1" applyFill="1" applyBorder="1" applyAlignment="1">
      <alignment horizontal="center" vertical="center" wrapText="1"/>
    </xf>
    <xf numFmtId="3" fontId="111" fillId="0" borderId="26" xfId="1485" applyNumberFormat="1" applyFont="1" applyFill="1" applyBorder="1" applyAlignment="1">
      <alignment horizontal="center" vertical="center" wrapText="1"/>
    </xf>
    <xf numFmtId="3" fontId="111" fillId="0" borderId="1" xfId="1485" applyNumberFormat="1" applyFont="1" applyFill="1" applyBorder="1" applyAlignment="1">
      <alignment horizontal="center" vertical="center" wrapText="1"/>
    </xf>
    <xf numFmtId="3" fontId="111" fillId="0" borderId="25" xfId="1485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11" fillId="0" borderId="26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 wrapText="1"/>
    </xf>
    <xf numFmtId="0" fontId="124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center" vertical="top" wrapText="1"/>
    </xf>
    <xf numFmtId="0" fontId="128" fillId="0" borderId="0" xfId="1487" applyFont="1" applyFill="1" applyBorder="1" applyAlignment="1">
      <alignment horizontal="left" wrapText="1"/>
    </xf>
    <xf numFmtId="49" fontId="63" fillId="0" borderId="0" xfId="1483" applyFill="1" applyAlignment="1">
      <alignment horizontal="left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>
      <alignment horizontal="center"/>
    </xf>
    <xf numFmtId="0" fontId="132" fillId="0" borderId="0" xfId="1485" applyFont="1" applyFill="1" applyBorder="1" applyAlignment="1">
      <alignment horizontal="center" vertical="top" wrapText="1"/>
    </xf>
    <xf numFmtId="0" fontId="136" fillId="0" borderId="6" xfId="1485" applyFont="1" applyFill="1" applyBorder="1" applyAlignment="1">
      <alignment horizontal="left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3" fontId="124" fillId="0" borderId="25" xfId="1485" applyNumberFormat="1" applyFont="1" applyFill="1" applyBorder="1" applyAlignment="1">
      <alignment horizontal="center" vertical="center" wrapText="1"/>
    </xf>
    <xf numFmtId="0" fontId="124" fillId="0" borderId="25" xfId="1485" applyFont="1" applyFill="1" applyBorder="1" applyAlignment="1">
      <alignment horizontal="center" vertical="center" wrapText="1"/>
    </xf>
    <xf numFmtId="0" fontId="111" fillId="0" borderId="26" xfId="1485" applyFont="1" applyFill="1" applyBorder="1" applyAlignment="1">
      <alignment horizontal="center" vertical="center"/>
    </xf>
    <xf numFmtId="0" fontId="111" fillId="0" borderId="25" xfId="1485" applyFont="1" applyFill="1" applyBorder="1" applyAlignment="1">
      <alignment horizontal="center" vertical="center"/>
    </xf>
    <xf numFmtId="0" fontId="125" fillId="0" borderId="26" xfId="1485" applyFont="1" applyFill="1" applyBorder="1" applyAlignment="1">
      <alignment horizontal="left" vertical="center" wrapText="1"/>
    </xf>
    <xf numFmtId="0" fontId="125" fillId="0" borderId="1" xfId="1485" applyFont="1" applyFill="1" applyBorder="1" applyAlignment="1">
      <alignment horizontal="left" vertical="center" wrapText="1"/>
    </xf>
  </cellXfs>
  <cellStyles count="173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 ,Пригород; 18.04" xfId="1486"/>
    <cellStyle name="Обычный_СТ-ИП ГОД 2010 г. Отчет Пригород 2011вариант 2" xfId="1487"/>
    <cellStyle name="Ошибка" xfId="1488"/>
    <cellStyle name="Плохой" xfId="1489" builtinId="27" customBuiltin="1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" xfId="1510" builtinId="53" customBuiltin="1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" xfId="1527" builtinId="10" customBuiltin="1"/>
    <cellStyle name="Примечание 10" xfId="1528"/>
    <cellStyle name="Примечание 10 2" xfId="1529"/>
    <cellStyle name="Примечание 10 3" xfId="1530"/>
    <cellStyle name="Примечание 10_46EE.2011(v1.0)" xfId="1531"/>
    <cellStyle name="Примечание 11" xfId="1532"/>
    <cellStyle name="Примечание 11 2" xfId="1533"/>
    <cellStyle name="Примечание 11 3" xfId="1534"/>
    <cellStyle name="Примечание 11_46EE.2011(v1.0)" xfId="1535"/>
    <cellStyle name="Примечание 12" xfId="1536"/>
    <cellStyle name="Примечание 12 2" xfId="1537"/>
    <cellStyle name="Примечание 12 3" xfId="1538"/>
    <cellStyle name="Примечание 12_46EE.2011(v1.0)" xfId="1539"/>
    <cellStyle name="Примечание 2" xfId="1540"/>
    <cellStyle name="Примечание 2 2" xfId="1541"/>
    <cellStyle name="Примечание 2 3" xfId="1542"/>
    <cellStyle name="Примечание 2 4" xfId="1543"/>
    <cellStyle name="Примечание 2 5" xfId="1544"/>
    <cellStyle name="Примечание 2 6" xfId="1545"/>
    <cellStyle name="Примечание 2 7" xfId="1546"/>
    <cellStyle name="Примечание 2 8" xfId="1547"/>
    <cellStyle name="Примечание 2 9" xfId="1548"/>
    <cellStyle name="Примечание 2_46EE.2011(v1.0)" xfId="1549"/>
    <cellStyle name="Примечание 3" xfId="1550"/>
    <cellStyle name="Примечание 3 2" xfId="1551"/>
    <cellStyle name="Примечание 3 3" xfId="1552"/>
    <cellStyle name="Примечание 3 4" xfId="1553"/>
    <cellStyle name="Примечание 3 5" xfId="1554"/>
    <cellStyle name="Примечание 3 6" xfId="1555"/>
    <cellStyle name="Примечание 3 7" xfId="1556"/>
    <cellStyle name="Примечание 3 8" xfId="1557"/>
    <cellStyle name="Примечание 3 9" xfId="1558"/>
    <cellStyle name="Примечание 3_46EE.2011(v1.0)" xfId="1559"/>
    <cellStyle name="Примечание 4" xfId="1560"/>
    <cellStyle name="Примечание 4 2" xfId="1561"/>
    <cellStyle name="Примечание 4 3" xfId="1562"/>
    <cellStyle name="Примечание 4 4" xfId="1563"/>
    <cellStyle name="Примечание 4 5" xfId="1564"/>
    <cellStyle name="Примечание 4 6" xfId="1565"/>
    <cellStyle name="Примечание 4 7" xfId="1566"/>
    <cellStyle name="Примечание 4 8" xfId="1567"/>
    <cellStyle name="Примечание 4 9" xfId="1568"/>
    <cellStyle name="Примечание 4_46EE.2011(v1.0)" xfId="1569"/>
    <cellStyle name="Примечание 5" xfId="1570"/>
    <cellStyle name="Примечание 5 2" xfId="1571"/>
    <cellStyle name="Примечание 5 3" xfId="1572"/>
    <cellStyle name="Примечание 5 4" xfId="1573"/>
    <cellStyle name="Примечание 5 5" xfId="1574"/>
    <cellStyle name="Примечание 5 6" xfId="1575"/>
    <cellStyle name="Примечание 5 7" xfId="1576"/>
    <cellStyle name="Примечание 5 8" xfId="1577"/>
    <cellStyle name="Примечание 5 9" xfId="1578"/>
    <cellStyle name="Примечание 5_46EE.2011(v1.0)" xfId="1579"/>
    <cellStyle name="Примечание 6" xfId="1580"/>
    <cellStyle name="Примечание 6 2" xfId="1581"/>
    <cellStyle name="Примечание 6_46EE.2011(v1.0)" xfId="1582"/>
    <cellStyle name="Примечание 7" xfId="1583"/>
    <cellStyle name="Примечание 7 2" xfId="1584"/>
    <cellStyle name="Примечание 7_46EE.2011(v1.0)" xfId="1585"/>
    <cellStyle name="Примечание 8" xfId="1586"/>
    <cellStyle name="Примечание 8 2" xfId="1587"/>
    <cellStyle name="Примечание 8_46EE.2011(v1.0)" xfId="1588"/>
    <cellStyle name="Примечание 9" xfId="1589"/>
    <cellStyle name="Примечание 9 2" xfId="1590"/>
    <cellStyle name="Примечание 9_46EE.2011(v1.0)" xfId="1591"/>
    <cellStyle name="Продукт" xfId="1592"/>
    <cellStyle name="Процентный 10" xfId="1593"/>
    <cellStyle name="Процентный 2" xfId="1594"/>
    <cellStyle name="Процентный 2 2" xfId="1595"/>
    <cellStyle name="Процентный 2 3" xfId="1596"/>
    <cellStyle name="Процентный 3" xfId="1597"/>
    <cellStyle name="Процентный 3 2" xfId="1598"/>
    <cellStyle name="Процентный 3 3" xfId="1599"/>
    <cellStyle name="Процентный 4" xfId="1600"/>
    <cellStyle name="Процентный 4 2" xfId="1601"/>
    <cellStyle name="Процентный 4 3" xfId="1602"/>
    <cellStyle name="Процентный 5" xfId="1603"/>
    <cellStyle name="Процентный 9" xfId="1604"/>
    <cellStyle name="Разница" xfId="1605"/>
    <cellStyle name="Рамки" xfId="1606"/>
    <cellStyle name="Сводная таблица" xfId="1607"/>
    <cellStyle name="Связанная ячейка" xfId="1608" builtinId="24" customBuiltin="1"/>
    <cellStyle name="Связанная ячейка 2" xfId="1609"/>
    <cellStyle name="Связанная ячейка 2 2" xfId="1610"/>
    <cellStyle name="Связанная ячейка 2_46EE.2011(v1.0)" xfId="1611"/>
    <cellStyle name="Связанная ячейка 3" xfId="1612"/>
    <cellStyle name="Связанная ячейка 3 2" xfId="1613"/>
    <cellStyle name="Связанная ячейка 3_46EE.2011(v1.0)" xfId="1614"/>
    <cellStyle name="Связанная ячейка 4" xfId="1615"/>
    <cellStyle name="Связанная ячейка 4 2" xfId="1616"/>
    <cellStyle name="Связанная ячейка 4_46EE.2011(v1.0)" xfId="1617"/>
    <cellStyle name="Связанная ячейка 5" xfId="1618"/>
    <cellStyle name="Связанная ячейка 5 2" xfId="1619"/>
    <cellStyle name="Связанная ячейка 5_46EE.2011(v1.0)" xfId="1620"/>
    <cellStyle name="Связанная ячейка 6" xfId="1621"/>
    <cellStyle name="Связанная ячейка 6 2" xfId="1622"/>
    <cellStyle name="Связанная ячейка 6_46EE.2011(v1.0)" xfId="1623"/>
    <cellStyle name="Связанная ячейка 7" xfId="1624"/>
    <cellStyle name="Связанная ячейка 7 2" xfId="1625"/>
    <cellStyle name="Связанная ячейка 7_46EE.2011(v1.0)" xfId="1626"/>
    <cellStyle name="Связанная ячейка 8" xfId="1627"/>
    <cellStyle name="Связанная ячейка 8 2" xfId="1628"/>
    <cellStyle name="Связанная ячейка 8_46EE.2011(v1.0)" xfId="1629"/>
    <cellStyle name="Связанная ячейка 9" xfId="1630"/>
    <cellStyle name="Связанная ячейка 9 2" xfId="1631"/>
    <cellStyle name="Связанная ячейка 9_46EE.2011(v1.0)" xfId="1632"/>
    <cellStyle name="Стиль 1" xfId="1633"/>
    <cellStyle name="Стиль 1 2" xfId="1634"/>
    <cellStyle name="Стиль 1 2 2" xfId="1635"/>
    <cellStyle name="Стиль 1 2_EE.2REK.P2011.4.78(v0.3)" xfId="1636"/>
    <cellStyle name="Субсчет" xfId="1637"/>
    <cellStyle name="Счет" xfId="1638"/>
    <cellStyle name="ТЕКСТ" xfId="1639"/>
    <cellStyle name="ТЕКСТ 2" xfId="1640"/>
    <cellStyle name="ТЕКСТ 3" xfId="1641"/>
    <cellStyle name="ТЕКСТ 4" xfId="1642"/>
    <cellStyle name="ТЕКСТ 5" xfId="1643"/>
    <cellStyle name="ТЕКСТ 6" xfId="1644"/>
    <cellStyle name="ТЕКСТ 7" xfId="1645"/>
    <cellStyle name="ТЕКСТ 8" xfId="1646"/>
    <cellStyle name="ТЕКСТ 9" xfId="1647"/>
    <cellStyle name="Текст предупреждения" xfId="1648" builtinId="11" customBuiltin="1"/>
    <cellStyle name="Текст предупреждения 2" xfId="1649"/>
    <cellStyle name="Текст предупреждения 2 2" xfId="1650"/>
    <cellStyle name="Текст предупреждения 3" xfId="1651"/>
    <cellStyle name="Текст предупреждения 3 2" xfId="1652"/>
    <cellStyle name="Текст предупреждения 4" xfId="1653"/>
    <cellStyle name="Текст предупреждения 4 2" xfId="1654"/>
    <cellStyle name="Текст предупреждения 5" xfId="1655"/>
    <cellStyle name="Текст предупреждения 5 2" xfId="1656"/>
    <cellStyle name="Текст предупреждения 6" xfId="1657"/>
    <cellStyle name="Текст предупреждения 6 2" xfId="1658"/>
    <cellStyle name="Текст предупреждения 7" xfId="1659"/>
    <cellStyle name="Текст предупреждения 7 2" xfId="1660"/>
    <cellStyle name="Текст предупреждения 8" xfId="1661"/>
    <cellStyle name="Текст предупреждения 8 2" xfId="1662"/>
    <cellStyle name="Текст предупреждения 9" xfId="1663"/>
    <cellStyle name="Текст предупреждения 9 2" xfId="1664"/>
    <cellStyle name="Текстовый" xfId="1665"/>
    <cellStyle name="Текстовый 10" xfId="1666"/>
    <cellStyle name="Текстовый 11" xfId="1667"/>
    <cellStyle name="Текстовый 12" xfId="1668"/>
    <cellStyle name="Текстовый 13" xfId="1669"/>
    <cellStyle name="Текстовый 14" xfId="1670"/>
    <cellStyle name="Текстовый 15" xfId="1671"/>
    <cellStyle name="Текстовый 16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" xfId="1713" builtinId="26" customBuiltin="1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A38" sqref="A38:D38"/>
    </sheetView>
  </sheetViews>
  <sheetFormatPr defaultRowHeight="12.75"/>
  <cols>
    <col min="1" max="1" width="22.140625" customWidth="1"/>
    <col min="2" max="2" width="10.5703125" customWidth="1"/>
    <col min="3" max="3" width="9.85546875" customWidth="1"/>
    <col min="4" max="4" width="37.5703125" customWidth="1"/>
    <col min="5" max="5" width="11.7109375" customWidth="1"/>
    <col min="6" max="6" width="11.5703125" customWidth="1"/>
    <col min="7" max="7" width="11.85546875" customWidth="1"/>
    <col min="8" max="8" width="11.7109375" customWidth="1"/>
    <col min="9" max="9" width="12.7109375" customWidth="1"/>
    <col min="10" max="11" width="10.85546875" customWidth="1"/>
  </cols>
  <sheetData>
    <row r="1" spans="1:12" ht="20.2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28</v>
      </c>
      <c r="L1" s="5"/>
    </row>
    <row r="2" spans="1:12" ht="18.75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3"/>
      <c r="K2" s="3"/>
      <c r="L2" s="3"/>
    </row>
    <row r="3" spans="1:12" ht="18.75">
      <c r="A3" s="78" t="s">
        <v>16</v>
      </c>
      <c r="B3" s="78"/>
      <c r="C3" s="78"/>
      <c r="D3" s="78"/>
      <c r="E3" s="78"/>
      <c r="F3" s="78"/>
      <c r="G3" s="78"/>
      <c r="H3" s="78"/>
      <c r="I3" s="78"/>
      <c r="J3" s="3"/>
      <c r="K3" s="3"/>
      <c r="L3" s="3"/>
    </row>
    <row r="4" spans="1:12" ht="18.75">
      <c r="A4" s="79" t="s">
        <v>17</v>
      </c>
      <c r="B4" s="79"/>
      <c r="C4" s="79"/>
      <c r="D4" s="79"/>
      <c r="E4" s="79"/>
      <c r="F4" s="79"/>
      <c r="G4" s="79"/>
      <c r="H4" s="79"/>
      <c r="I4" s="79"/>
      <c r="J4" s="3"/>
      <c r="K4" s="3"/>
      <c r="L4" s="3"/>
    </row>
    <row r="5" spans="1:12">
      <c r="A5" s="73" t="s">
        <v>0</v>
      </c>
      <c r="B5" s="73" t="s">
        <v>4</v>
      </c>
      <c r="C5" s="73"/>
      <c r="D5" s="73" t="s">
        <v>5</v>
      </c>
      <c r="E5" s="73"/>
      <c r="F5" s="73"/>
      <c r="G5" s="73"/>
      <c r="H5" s="73"/>
      <c r="I5" s="73" t="s">
        <v>6</v>
      </c>
      <c r="J5" s="76" t="s">
        <v>18</v>
      </c>
      <c r="K5" s="76"/>
      <c r="L5" s="76"/>
    </row>
    <row r="6" spans="1:12">
      <c r="A6" s="73"/>
      <c r="B6" s="73"/>
      <c r="C6" s="73"/>
      <c r="D6" s="73" t="s">
        <v>19</v>
      </c>
      <c r="E6" s="73" t="s">
        <v>8</v>
      </c>
      <c r="F6" s="73"/>
      <c r="G6" s="73"/>
      <c r="H6" s="73"/>
      <c r="I6" s="73"/>
      <c r="J6" s="76"/>
      <c r="K6" s="76"/>
      <c r="L6" s="76"/>
    </row>
    <row r="7" spans="1:12">
      <c r="A7" s="73"/>
      <c r="B7" s="73"/>
      <c r="C7" s="73"/>
      <c r="D7" s="73"/>
      <c r="E7" s="73" t="s">
        <v>9</v>
      </c>
      <c r="F7" s="73"/>
      <c r="G7" s="73"/>
      <c r="H7" s="73" t="s">
        <v>7</v>
      </c>
      <c r="I7" s="73"/>
      <c r="J7" s="76"/>
      <c r="K7" s="76"/>
      <c r="L7" s="76"/>
    </row>
    <row r="8" spans="1:12" ht="38.25">
      <c r="A8" s="73"/>
      <c r="B8" s="6" t="s">
        <v>10</v>
      </c>
      <c r="C8" s="6" t="s">
        <v>11</v>
      </c>
      <c r="D8" s="73"/>
      <c r="E8" s="8" t="s">
        <v>20</v>
      </c>
      <c r="F8" s="8" t="s">
        <v>21</v>
      </c>
      <c r="G8" s="8" t="s">
        <v>22</v>
      </c>
      <c r="H8" s="73"/>
      <c r="I8" s="73"/>
      <c r="J8" s="7" t="s">
        <v>30</v>
      </c>
      <c r="K8" s="7" t="s">
        <v>29</v>
      </c>
      <c r="L8" s="7" t="s">
        <v>12</v>
      </c>
    </row>
    <row r="9" spans="1:12">
      <c r="A9" s="6"/>
      <c r="B9" s="6"/>
      <c r="C9" s="6"/>
      <c r="D9" s="6"/>
      <c r="E9" s="9">
        <f>E10+E11</f>
        <v>105983.2</v>
      </c>
      <c r="F9" s="9">
        <f>F10+F11</f>
        <v>270283.28000000003</v>
      </c>
      <c r="G9" s="9">
        <f>G10+G11</f>
        <v>217327</v>
      </c>
      <c r="H9" s="9">
        <f>H10+H11</f>
        <v>593593.48</v>
      </c>
      <c r="I9" s="11" t="s">
        <v>13</v>
      </c>
      <c r="J9" s="7"/>
      <c r="K9" s="7" t="s">
        <v>25</v>
      </c>
      <c r="L9" s="54">
        <f>L10+L11</f>
        <v>3951</v>
      </c>
    </row>
    <row r="10" spans="1:12">
      <c r="A10" s="6"/>
      <c r="B10" s="6"/>
      <c r="C10" s="6"/>
      <c r="D10" s="6"/>
      <c r="E10" s="9">
        <v>105983.2</v>
      </c>
      <c r="F10" s="10">
        <v>191718.38</v>
      </c>
      <c r="G10" s="10">
        <v>173327</v>
      </c>
      <c r="H10" s="10">
        <f>E10+F10+G10</f>
        <v>471028.58</v>
      </c>
      <c r="I10" s="12" t="s">
        <v>31</v>
      </c>
      <c r="J10" s="7"/>
      <c r="K10" s="7" t="s">
        <v>25</v>
      </c>
      <c r="L10" s="54">
        <v>3783</v>
      </c>
    </row>
    <row r="11" spans="1:12" ht="24">
      <c r="A11" s="6"/>
      <c r="B11" s="6"/>
      <c r="C11" s="6"/>
      <c r="D11" s="6"/>
      <c r="E11" s="55"/>
      <c r="F11" s="55">
        <v>78564.899999999994</v>
      </c>
      <c r="G11" s="55">
        <v>44000</v>
      </c>
      <c r="H11" s="55">
        <f>E11+F11+G11</f>
        <v>122564.9</v>
      </c>
      <c r="I11" s="12" t="s">
        <v>2</v>
      </c>
      <c r="J11" s="7"/>
      <c r="K11" s="7" t="s">
        <v>25</v>
      </c>
      <c r="L11" s="54">
        <v>168</v>
      </c>
    </row>
    <row r="12" spans="1:12" ht="38.25" customHeight="1">
      <c r="A12" s="13" t="s">
        <v>23</v>
      </c>
      <c r="B12" s="6"/>
      <c r="C12" s="6"/>
      <c r="D12" s="6"/>
      <c r="E12" s="8"/>
      <c r="F12" s="8"/>
      <c r="G12" s="8"/>
      <c r="H12" s="6"/>
      <c r="I12" s="6"/>
      <c r="J12" s="7"/>
      <c r="K12" s="7"/>
      <c r="L12" s="7"/>
    </row>
    <row r="13" spans="1:12" ht="94.5" customHeight="1">
      <c r="A13" s="14" t="s">
        <v>24</v>
      </c>
      <c r="B13" s="27">
        <v>2013</v>
      </c>
      <c r="C13" s="27">
        <v>2013</v>
      </c>
      <c r="D13" s="39" t="s">
        <v>32</v>
      </c>
      <c r="E13" s="27"/>
      <c r="F13" s="33">
        <v>11000</v>
      </c>
      <c r="G13" s="33"/>
      <c r="H13" s="53">
        <f t="shared" ref="H13:H31" si="0">E13+F13+G13</f>
        <v>11000</v>
      </c>
      <c r="I13" s="28" t="s">
        <v>31</v>
      </c>
      <c r="J13" s="16"/>
      <c r="K13" s="16"/>
      <c r="L13" s="16"/>
    </row>
    <row r="14" spans="1:12" ht="127.5" customHeight="1">
      <c r="A14" s="14" t="s">
        <v>24</v>
      </c>
      <c r="B14" s="27">
        <v>2014</v>
      </c>
      <c r="C14" s="27">
        <v>2014</v>
      </c>
      <c r="D14" s="39" t="s">
        <v>33</v>
      </c>
      <c r="E14" s="27"/>
      <c r="F14" s="40"/>
      <c r="G14" s="33">
        <v>37081.82</v>
      </c>
      <c r="H14" s="53">
        <f t="shared" si="0"/>
        <v>37081.82</v>
      </c>
      <c r="I14" s="28" t="s">
        <v>31</v>
      </c>
      <c r="J14" s="16"/>
      <c r="K14" s="16"/>
      <c r="L14" s="16"/>
    </row>
    <row r="15" spans="1:12" ht="55.5" customHeight="1">
      <c r="A15" s="14" t="s">
        <v>24</v>
      </c>
      <c r="B15" s="27">
        <v>2013</v>
      </c>
      <c r="C15" s="27">
        <v>2013</v>
      </c>
      <c r="D15" s="39" t="s">
        <v>35</v>
      </c>
      <c r="E15" s="27"/>
      <c r="F15" s="33">
        <v>3500</v>
      </c>
      <c r="G15" s="27"/>
      <c r="H15" s="53">
        <f t="shared" si="0"/>
        <v>3500</v>
      </c>
      <c r="I15" s="28" t="s">
        <v>31</v>
      </c>
      <c r="J15" s="16"/>
      <c r="K15" s="16"/>
      <c r="L15" s="16"/>
    </row>
    <row r="16" spans="1:12" ht="69.75" customHeight="1">
      <c r="A16" s="14" t="s">
        <v>24</v>
      </c>
      <c r="B16" s="27">
        <v>2013</v>
      </c>
      <c r="C16" s="27">
        <v>2013</v>
      </c>
      <c r="D16" s="32" t="s">
        <v>34</v>
      </c>
      <c r="E16" s="27"/>
      <c r="F16" s="33">
        <v>3800</v>
      </c>
      <c r="G16" s="27"/>
      <c r="H16" s="53">
        <f t="shared" si="0"/>
        <v>3800</v>
      </c>
      <c r="I16" s="28" t="s">
        <v>31</v>
      </c>
      <c r="J16" s="16"/>
      <c r="K16" s="16"/>
      <c r="L16" s="16"/>
    </row>
    <row r="17" spans="1:12" ht="64.5" customHeight="1">
      <c r="A17" s="14" t="s">
        <v>24</v>
      </c>
      <c r="B17" s="27">
        <v>2013</v>
      </c>
      <c r="C17" s="27">
        <v>2013</v>
      </c>
      <c r="D17" s="39" t="s">
        <v>36</v>
      </c>
      <c r="E17" s="27"/>
      <c r="F17" s="41">
        <v>2098</v>
      </c>
      <c r="G17" s="27"/>
      <c r="H17" s="53">
        <f t="shared" si="0"/>
        <v>2098</v>
      </c>
      <c r="I17" s="28" t="s">
        <v>31</v>
      </c>
      <c r="J17" s="17"/>
      <c r="K17" s="17"/>
      <c r="L17" s="17"/>
    </row>
    <row r="18" spans="1:12" ht="63" customHeight="1">
      <c r="A18" s="14" t="s">
        <v>24</v>
      </c>
      <c r="B18" s="27">
        <v>2012</v>
      </c>
      <c r="C18" s="27">
        <v>2014</v>
      </c>
      <c r="D18" s="42" t="s">
        <v>37</v>
      </c>
      <c r="E18" s="43">
        <v>344.68200000000002</v>
      </c>
      <c r="F18" s="33">
        <v>11029</v>
      </c>
      <c r="G18" s="33">
        <v>500</v>
      </c>
      <c r="H18" s="53">
        <f t="shared" si="0"/>
        <v>11873.682000000001</v>
      </c>
      <c r="I18" s="28" t="s">
        <v>31</v>
      </c>
      <c r="J18" s="17"/>
      <c r="K18" s="6"/>
      <c r="L18" s="6"/>
    </row>
    <row r="19" spans="1:12" ht="66.75" customHeight="1">
      <c r="A19" s="14" t="s">
        <v>24</v>
      </c>
      <c r="B19" s="27">
        <v>2012</v>
      </c>
      <c r="C19" s="27">
        <v>2014</v>
      </c>
      <c r="D19" s="42" t="s">
        <v>49</v>
      </c>
      <c r="E19" s="18"/>
      <c r="F19" s="33">
        <f>4110+8359</f>
        <v>12469</v>
      </c>
      <c r="G19" s="33">
        <v>500</v>
      </c>
      <c r="H19" s="53">
        <f t="shared" si="0"/>
        <v>12969</v>
      </c>
      <c r="I19" s="28" t="s">
        <v>31</v>
      </c>
      <c r="J19" s="17"/>
      <c r="K19" s="26"/>
      <c r="L19" s="26"/>
    </row>
    <row r="20" spans="1:12" ht="64.5" customHeight="1">
      <c r="A20" s="14" t="s">
        <v>24</v>
      </c>
      <c r="B20" s="27">
        <v>2013</v>
      </c>
      <c r="C20" s="27">
        <v>2014</v>
      </c>
      <c r="D20" s="44" t="s">
        <v>38</v>
      </c>
      <c r="E20" s="27"/>
      <c r="F20" s="41">
        <v>5500</v>
      </c>
      <c r="G20" s="33">
        <v>2000</v>
      </c>
      <c r="H20" s="53">
        <f t="shared" si="0"/>
        <v>7500</v>
      </c>
      <c r="I20" s="28" t="s">
        <v>31</v>
      </c>
      <c r="J20" s="17"/>
      <c r="K20" s="6"/>
      <c r="L20" s="6"/>
    </row>
    <row r="21" spans="1:12" ht="81" customHeight="1">
      <c r="A21" s="14" t="s">
        <v>24</v>
      </c>
      <c r="B21" s="27">
        <v>2013</v>
      </c>
      <c r="C21" s="27">
        <v>2014</v>
      </c>
      <c r="D21" s="39" t="s">
        <v>40</v>
      </c>
      <c r="E21" s="27"/>
      <c r="F21" s="45">
        <v>3000</v>
      </c>
      <c r="G21" s="33">
        <v>3000</v>
      </c>
      <c r="H21" s="53">
        <f t="shared" si="0"/>
        <v>6000</v>
      </c>
      <c r="I21" s="28" t="s">
        <v>31</v>
      </c>
      <c r="J21" s="17"/>
      <c r="K21" s="17"/>
      <c r="L21" s="17"/>
    </row>
    <row r="22" spans="1:12" ht="63" customHeight="1">
      <c r="A22" s="14" t="s">
        <v>24</v>
      </c>
      <c r="B22" s="27">
        <v>2013</v>
      </c>
      <c r="C22" s="27">
        <v>2014</v>
      </c>
      <c r="D22" s="39" t="s">
        <v>39</v>
      </c>
      <c r="E22" s="27"/>
      <c r="F22" s="45"/>
      <c r="G22" s="33">
        <v>12552.8</v>
      </c>
      <c r="H22" s="53">
        <f t="shared" si="0"/>
        <v>12552.8</v>
      </c>
      <c r="I22" s="28" t="s">
        <v>31</v>
      </c>
      <c r="J22" s="17"/>
      <c r="K22" s="17"/>
      <c r="L22" s="17"/>
    </row>
    <row r="23" spans="1:12" ht="66" customHeight="1">
      <c r="A23" s="14" t="s">
        <v>24</v>
      </c>
      <c r="B23" s="27">
        <v>2013</v>
      </c>
      <c r="C23" s="27">
        <v>2014</v>
      </c>
      <c r="D23" s="39" t="s">
        <v>41</v>
      </c>
      <c r="E23" s="27"/>
      <c r="F23" s="45"/>
      <c r="G23" s="33">
        <v>13850</v>
      </c>
      <c r="H23" s="53">
        <f t="shared" si="0"/>
        <v>13850</v>
      </c>
      <c r="I23" s="28" t="s">
        <v>31</v>
      </c>
      <c r="J23" s="17"/>
      <c r="K23" s="17"/>
      <c r="L23" s="17"/>
    </row>
    <row r="24" spans="1:12" ht="66" customHeight="1">
      <c r="A24" s="14" t="s">
        <v>24</v>
      </c>
      <c r="B24" s="27">
        <v>2012</v>
      </c>
      <c r="C24" s="27">
        <v>2015</v>
      </c>
      <c r="D24" s="39" t="s">
        <v>42</v>
      </c>
      <c r="E24" s="27"/>
      <c r="F24" s="41">
        <v>8148.22</v>
      </c>
      <c r="G24" s="33">
        <v>30966.2</v>
      </c>
      <c r="H24" s="53">
        <f t="shared" si="0"/>
        <v>39114.42</v>
      </c>
      <c r="I24" s="28" t="s">
        <v>31</v>
      </c>
      <c r="J24" s="17"/>
      <c r="K24" s="17"/>
      <c r="L24" s="17"/>
    </row>
    <row r="25" spans="1:12" ht="66" customHeight="1">
      <c r="A25" s="14" t="s">
        <v>24</v>
      </c>
      <c r="B25" s="27">
        <v>2012</v>
      </c>
      <c r="C25" s="27">
        <v>2013</v>
      </c>
      <c r="D25" s="39" t="s">
        <v>43</v>
      </c>
      <c r="E25" s="27"/>
      <c r="F25" s="45">
        <v>3367</v>
      </c>
      <c r="G25" s="33"/>
      <c r="H25" s="53">
        <f t="shared" si="0"/>
        <v>3367</v>
      </c>
      <c r="I25" s="28" t="s">
        <v>31</v>
      </c>
      <c r="J25" s="17"/>
      <c r="K25" s="17"/>
      <c r="L25" s="17"/>
    </row>
    <row r="26" spans="1:12" ht="66" customHeight="1">
      <c r="A26" s="14" t="s">
        <v>24</v>
      </c>
      <c r="B26" s="27">
        <v>2013</v>
      </c>
      <c r="C26" s="27">
        <v>2013</v>
      </c>
      <c r="D26" s="39" t="s">
        <v>44</v>
      </c>
      <c r="E26" s="27"/>
      <c r="F26" s="45">
        <v>1452</v>
      </c>
      <c r="G26" s="33"/>
      <c r="H26" s="53">
        <f t="shared" si="0"/>
        <v>1452</v>
      </c>
      <c r="I26" s="28" t="s">
        <v>31</v>
      </c>
      <c r="J26" s="17"/>
      <c r="K26" s="17"/>
      <c r="L26" s="17"/>
    </row>
    <row r="27" spans="1:12" ht="66" customHeight="1">
      <c r="A27" s="46" t="s">
        <v>26</v>
      </c>
      <c r="B27" s="27">
        <v>2012</v>
      </c>
      <c r="C27" s="27">
        <v>2013</v>
      </c>
      <c r="D27" s="35" t="s">
        <v>45</v>
      </c>
      <c r="E27" s="27"/>
      <c r="F27" s="45">
        <v>10750</v>
      </c>
      <c r="G27" s="33"/>
      <c r="H27" s="53">
        <f t="shared" si="0"/>
        <v>10750</v>
      </c>
      <c r="I27" s="28" t="s">
        <v>2</v>
      </c>
      <c r="J27" s="17"/>
      <c r="K27" s="17"/>
      <c r="L27" s="17"/>
    </row>
    <row r="28" spans="1:12" ht="66" customHeight="1">
      <c r="A28" s="46" t="s">
        <v>26</v>
      </c>
      <c r="B28" s="27">
        <v>2012</v>
      </c>
      <c r="C28" s="27">
        <v>2015</v>
      </c>
      <c r="D28" s="36" t="s">
        <v>47</v>
      </c>
      <c r="E28" s="27"/>
      <c r="F28" s="45">
        <v>12623</v>
      </c>
      <c r="G28" s="33">
        <f>11923+12450</f>
        <v>24373</v>
      </c>
      <c r="H28" s="53">
        <f t="shared" si="0"/>
        <v>36996</v>
      </c>
      <c r="I28" s="28" t="s">
        <v>2</v>
      </c>
      <c r="J28" s="17"/>
      <c r="K28" s="17"/>
      <c r="L28" s="17"/>
    </row>
    <row r="29" spans="1:12" ht="66" customHeight="1">
      <c r="A29" s="46" t="s">
        <v>26</v>
      </c>
      <c r="B29" s="27">
        <v>2014</v>
      </c>
      <c r="C29" s="27">
        <v>2015</v>
      </c>
      <c r="D29" s="37" t="s">
        <v>46</v>
      </c>
      <c r="E29" s="27"/>
      <c r="F29" s="45"/>
      <c r="G29" s="33">
        <v>9142</v>
      </c>
      <c r="H29" s="53">
        <f t="shared" si="0"/>
        <v>9142</v>
      </c>
      <c r="I29" s="28" t="s">
        <v>2</v>
      </c>
      <c r="J29" s="17"/>
      <c r="K29" s="17"/>
      <c r="L29" s="17"/>
    </row>
    <row r="30" spans="1:12" ht="66" customHeight="1">
      <c r="A30" s="46" t="s">
        <v>26</v>
      </c>
      <c r="B30" s="27">
        <v>2012</v>
      </c>
      <c r="C30" s="27">
        <v>2013</v>
      </c>
      <c r="D30" s="35" t="s">
        <v>48</v>
      </c>
      <c r="E30" s="27"/>
      <c r="F30" s="45">
        <v>7045</v>
      </c>
      <c r="G30" s="33"/>
      <c r="H30" s="53">
        <f t="shared" si="0"/>
        <v>7045</v>
      </c>
      <c r="I30" s="28" t="s">
        <v>2</v>
      </c>
      <c r="J30" s="17"/>
      <c r="K30" s="17"/>
      <c r="L30" s="17"/>
    </row>
    <row r="31" spans="1:12" ht="66" customHeight="1">
      <c r="A31" s="15" t="s">
        <v>26</v>
      </c>
      <c r="B31" s="27">
        <v>2012</v>
      </c>
      <c r="C31" s="27">
        <v>2014</v>
      </c>
      <c r="D31" s="15" t="s">
        <v>27</v>
      </c>
      <c r="E31" s="27">
        <v>0</v>
      </c>
      <c r="F31" s="45">
        <v>7000</v>
      </c>
      <c r="G31" s="33">
        <v>8885</v>
      </c>
      <c r="H31" s="53">
        <f t="shared" si="0"/>
        <v>15885</v>
      </c>
      <c r="I31" s="28" t="s">
        <v>2</v>
      </c>
      <c r="J31" s="17"/>
      <c r="K31" s="16"/>
      <c r="L31" s="16"/>
    </row>
    <row r="32" spans="1:12" s="34" customFormat="1" ht="20.25" customHeight="1">
      <c r="A32" s="48"/>
      <c r="B32" s="49"/>
      <c r="C32" s="49"/>
      <c r="D32" s="50"/>
      <c r="E32" s="49"/>
      <c r="F32" s="51"/>
      <c r="G32" s="52"/>
      <c r="H32" s="49"/>
      <c r="I32" s="47"/>
      <c r="J32" s="20"/>
      <c r="K32" s="20"/>
      <c r="L32" s="20"/>
    </row>
    <row r="33" spans="1:12" ht="24" customHeight="1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</row>
    <row r="34" spans="1:12" ht="41.25" customHeight="1">
      <c r="A34" s="21"/>
      <c r="B34" s="74" t="s">
        <v>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2" ht="14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4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4.25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1" t="s">
        <v>50</v>
      </c>
      <c r="B38" s="31"/>
      <c r="C38" s="31"/>
      <c r="D38" s="31"/>
      <c r="E38" s="31"/>
      <c r="F38" s="31"/>
      <c r="G38" s="31"/>
      <c r="H38" s="31"/>
      <c r="I38" s="31"/>
      <c r="J38" s="31"/>
      <c r="K38" s="31" t="s">
        <v>3</v>
      </c>
      <c r="L38" s="29"/>
    </row>
  </sheetData>
  <sheetProtection selectLockedCells="1" selectUnlockedCells="1"/>
  <mergeCells count="13">
    <mergeCell ref="D5:H5"/>
    <mergeCell ref="B34:L34"/>
    <mergeCell ref="J5:L7"/>
    <mergeCell ref="A2:I2"/>
    <mergeCell ref="A3:I3"/>
    <mergeCell ref="A4:I4"/>
    <mergeCell ref="D6:D8"/>
    <mergeCell ref="E6:H6"/>
    <mergeCell ref="E7:G7"/>
    <mergeCell ref="H7:H8"/>
    <mergeCell ref="I5:I8"/>
    <mergeCell ref="A5:A8"/>
    <mergeCell ref="B5:C7"/>
  </mergeCells>
  <phoneticPr fontId="26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6" zoomScaleNormal="96" workbookViewId="0">
      <selection activeCell="O16" sqref="O16"/>
    </sheetView>
  </sheetViews>
  <sheetFormatPr defaultRowHeight="12.75"/>
  <cols>
    <col min="1" max="1" width="17.5703125" style="34" customWidth="1"/>
    <col min="2" max="3" width="11.140625" style="34" customWidth="1"/>
    <col min="4" max="4" width="54.42578125" style="34" customWidth="1"/>
    <col min="5" max="5" width="15.5703125" style="34" customWidth="1"/>
    <col min="6" max="6" width="9.42578125" style="34" hidden="1" customWidth="1"/>
    <col min="7" max="7" width="1.85546875" style="34" hidden="1" customWidth="1"/>
    <col min="8" max="8" width="13.5703125" style="34" customWidth="1"/>
    <col min="9" max="9" width="16.5703125" style="34" customWidth="1"/>
    <col min="10" max="10" width="14" style="34" customWidth="1"/>
    <col min="11" max="11" width="10.7109375" style="34" customWidth="1"/>
    <col min="12" max="12" width="11.85546875" style="34" customWidth="1"/>
    <col min="13" max="13" width="10.140625" style="34" bestFit="1" customWidth="1"/>
    <col min="14" max="16384" width="9.140625" style="34"/>
  </cols>
  <sheetData>
    <row r="1" spans="1:12" ht="22.5">
      <c r="B1" s="24"/>
      <c r="C1" s="24"/>
      <c r="D1" s="25"/>
      <c r="E1" s="25"/>
      <c r="F1" s="25"/>
      <c r="G1" s="25"/>
      <c r="H1" s="25"/>
      <c r="I1" s="25"/>
      <c r="J1" s="99" t="s">
        <v>68</v>
      </c>
      <c r="K1" s="99"/>
      <c r="L1" s="99"/>
    </row>
    <row r="2" spans="1:12" ht="22.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42" customHeight="1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20.25" customHeight="1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 ht="32.25" hidden="1" customHeight="1">
      <c r="B6" s="102" t="s">
        <v>51</v>
      </c>
      <c r="C6" s="102"/>
      <c r="D6" s="102"/>
      <c r="E6" s="102"/>
      <c r="F6" s="102"/>
      <c r="G6" s="102"/>
      <c r="H6" s="72"/>
      <c r="I6" s="96"/>
      <c r="J6" s="96"/>
      <c r="K6" s="96"/>
      <c r="L6" s="96"/>
    </row>
    <row r="7" spans="1:12" ht="20.25" hidden="1" customHeight="1">
      <c r="B7" s="102" t="s">
        <v>52</v>
      </c>
      <c r="C7" s="102"/>
      <c r="D7" s="102"/>
      <c r="E7" s="102"/>
      <c r="F7" s="102"/>
      <c r="G7" s="102"/>
      <c r="H7" s="72"/>
      <c r="I7" s="96"/>
      <c r="J7" s="96"/>
      <c r="K7" s="96"/>
      <c r="L7" s="96"/>
    </row>
    <row r="8" spans="1:12" ht="20.25" hidden="1" customHeight="1">
      <c r="B8" s="102" t="s">
        <v>0</v>
      </c>
      <c r="C8" s="102"/>
      <c r="D8" s="102"/>
      <c r="E8" s="102"/>
      <c r="F8" s="102"/>
      <c r="G8" s="102"/>
      <c r="H8" s="72"/>
      <c r="I8" s="96" t="s">
        <v>62</v>
      </c>
      <c r="J8" s="96"/>
      <c r="K8" s="96"/>
      <c r="L8" s="96"/>
    </row>
    <row r="9" spans="1:12" ht="20.25" hidden="1" customHeight="1">
      <c r="B9" s="102" t="s">
        <v>53</v>
      </c>
      <c r="C9" s="102"/>
      <c r="D9" s="102"/>
      <c r="E9" s="102"/>
      <c r="F9" s="102"/>
      <c r="G9" s="102"/>
      <c r="H9" s="72"/>
      <c r="I9" s="96"/>
      <c r="J9" s="96"/>
      <c r="K9" s="96"/>
      <c r="L9" s="96"/>
    </row>
    <row r="10" spans="1:12" ht="31.5" customHeight="1">
      <c r="A10" s="91" t="s">
        <v>0</v>
      </c>
      <c r="B10" s="76" t="s">
        <v>4</v>
      </c>
      <c r="C10" s="76"/>
      <c r="D10" s="83" t="s">
        <v>5</v>
      </c>
      <c r="E10" s="84"/>
      <c r="F10" s="84"/>
      <c r="G10" s="84"/>
      <c r="H10" s="85"/>
      <c r="I10" s="94" t="s">
        <v>66</v>
      </c>
      <c r="J10" s="76" t="s">
        <v>67</v>
      </c>
      <c r="K10" s="76"/>
      <c r="L10" s="76"/>
    </row>
    <row r="11" spans="1:12" ht="15" customHeight="1">
      <c r="A11" s="92"/>
      <c r="B11" s="76"/>
      <c r="C11" s="76"/>
      <c r="D11" s="94" t="s">
        <v>7</v>
      </c>
      <c r="E11" s="73" t="s">
        <v>8</v>
      </c>
      <c r="F11" s="73"/>
      <c r="G11" s="73"/>
      <c r="H11" s="73"/>
      <c r="I11" s="95"/>
      <c r="J11" s="76"/>
      <c r="K11" s="76"/>
      <c r="L11" s="76"/>
    </row>
    <row r="12" spans="1:12" ht="15" customHeight="1">
      <c r="A12" s="92"/>
      <c r="B12" s="76"/>
      <c r="C12" s="76"/>
      <c r="D12" s="95"/>
      <c r="E12" s="105" t="s">
        <v>9</v>
      </c>
      <c r="F12" s="105"/>
      <c r="G12" s="105"/>
      <c r="H12" s="86" t="s">
        <v>65</v>
      </c>
      <c r="I12" s="95"/>
      <c r="J12" s="76"/>
      <c r="K12" s="76"/>
      <c r="L12" s="76"/>
    </row>
    <row r="13" spans="1:12" ht="22.5" customHeight="1">
      <c r="A13" s="92"/>
      <c r="B13" s="94" t="s">
        <v>10</v>
      </c>
      <c r="C13" s="94" t="s">
        <v>11</v>
      </c>
      <c r="D13" s="95"/>
      <c r="E13" s="107" t="s">
        <v>56</v>
      </c>
      <c r="F13" s="107" t="s">
        <v>56</v>
      </c>
      <c r="G13" s="107" t="s">
        <v>57</v>
      </c>
      <c r="H13" s="87"/>
      <c r="I13" s="95"/>
      <c r="J13" s="94" t="s">
        <v>14</v>
      </c>
      <c r="K13" s="94" t="s">
        <v>29</v>
      </c>
      <c r="L13" s="76" t="s">
        <v>12</v>
      </c>
    </row>
    <row r="14" spans="1:12" ht="51.75" customHeight="1">
      <c r="A14" s="93"/>
      <c r="B14" s="106"/>
      <c r="C14" s="106"/>
      <c r="D14" s="106"/>
      <c r="E14" s="108"/>
      <c r="F14" s="108"/>
      <c r="G14" s="108"/>
      <c r="H14" s="88"/>
      <c r="I14" s="95"/>
      <c r="J14" s="95"/>
      <c r="K14" s="95"/>
      <c r="L14" s="76"/>
    </row>
    <row r="15" spans="1:12" ht="16.5" customHeight="1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6</v>
      </c>
      <c r="I15" s="54">
        <v>7</v>
      </c>
      <c r="J15" s="54">
        <v>8</v>
      </c>
      <c r="K15" s="54">
        <v>9</v>
      </c>
      <c r="L15" s="54">
        <v>10</v>
      </c>
    </row>
    <row r="16" spans="1:12" ht="24.75" customHeight="1">
      <c r="A16" s="89"/>
      <c r="B16" s="103"/>
      <c r="C16" s="103"/>
      <c r="D16" s="109" t="s">
        <v>55</v>
      </c>
      <c r="E16" s="66">
        <f>E17</f>
        <v>45</v>
      </c>
      <c r="F16" s="66">
        <f t="shared" ref="F16:H16" si="0">F17</f>
        <v>116044.84</v>
      </c>
      <c r="G16" s="66">
        <f t="shared" si="0"/>
        <v>121034.77</v>
      </c>
      <c r="H16" s="66">
        <f t="shared" si="0"/>
        <v>45</v>
      </c>
      <c r="I16" s="56" t="s">
        <v>54</v>
      </c>
      <c r="J16" s="70"/>
      <c r="K16" s="59"/>
      <c r="L16" s="60"/>
    </row>
    <row r="17" spans="1:13" ht="27" customHeight="1">
      <c r="A17" s="90"/>
      <c r="B17" s="104"/>
      <c r="C17" s="104"/>
      <c r="D17" s="110"/>
      <c r="E17" s="64">
        <v>45</v>
      </c>
      <c r="F17" s="64">
        <v>116044.84</v>
      </c>
      <c r="G17" s="64">
        <v>121034.77</v>
      </c>
      <c r="H17" s="64">
        <v>45</v>
      </c>
      <c r="I17" s="58" t="s">
        <v>31</v>
      </c>
      <c r="J17" s="70"/>
      <c r="K17" s="61"/>
      <c r="L17" s="54"/>
    </row>
    <row r="18" spans="1:13" ht="23.25" customHeight="1">
      <c r="A18" s="81" t="s">
        <v>64</v>
      </c>
      <c r="B18" s="76">
        <v>2016</v>
      </c>
      <c r="C18" s="76">
        <v>2016</v>
      </c>
      <c r="D18" s="81" t="s">
        <v>60</v>
      </c>
      <c r="E18" s="69">
        <f>E19</f>
        <v>45</v>
      </c>
      <c r="F18" s="69">
        <f t="shared" ref="F18:H18" si="1">F19</f>
        <v>21024.400000000001</v>
      </c>
      <c r="G18" s="69">
        <f t="shared" si="1"/>
        <v>29268.799999999999</v>
      </c>
      <c r="H18" s="69">
        <f t="shared" si="1"/>
        <v>45</v>
      </c>
      <c r="I18" s="68" t="s">
        <v>54</v>
      </c>
      <c r="J18" s="26"/>
      <c r="K18" s="65"/>
      <c r="L18" s="54"/>
    </row>
    <row r="19" spans="1:13" ht="52.5" customHeight="1">
      <c r="A19" s="82"/>
      <c r="B19" s="76"/>
      <c r="C19" s="76"/>
      <c r="D19" s="82"/>
      <c r="E19" s="67">
        <v>45</v>
      </c>
      <c r="F19" s="67">
        <v>21024.400000000001</v>
      </c>
      <c r="G19" s="67">
        <v>29268.799999999999</v>
      </c>
      <c r="H19" s="67">
        <v>45</v>
      </c>
      <c r="I19" s="57" t="s">
        <v>31</v>
      </c>
      <c r="J19" s="70"/>
      <c r="K19" s="26"/>
      <c r="L19" s="26"/>
      <c r="M19" s="34" t="s">
        <v>59</v>
      </c>
    </row>
    <row r="20" spans="1:13" ht="17.25" customHeight="1">
      <c r="A20" s="30"/>
      <c r="B20" s="29"/>
      <c r="C20" s="97"/>
      <c r="D20" s="98"/>
      <c r="E20" s="98"/>
      <c r="F20" s="98"/>
      <c r="G20" s="98"/>
      <c r="H20" s="71"/>
      <c r="I20" s="63"/>
      <c r="J20" s="29"/>
      <c r="K20" s="29"/>
      <c r="L20" s="29"/>
    </row>
    <row r="21" spans="1:13" ht="15" customHeight="1">
      <c r="A21" s="30"/>
      <c r="B21" s="30"/>
      <c r="C21" s="97"/>
      <c r="D21" s="98"/>
      <c r="E21" s="98"/>
      <c r="F21" s="98"/>
      <c r="G21" s="98"/>
      <c r="H21" s="71"/>
      <c r="I21" s="63"/>
      <c r="J21" s="29"/>
      <c r="K21" s="29"/>
      <c r="L21" s="29"/>
    </row>
    <row r="22" spans="1:13" ht="15">
      <c r="B22" s="29"/>
      <c r="C22" s="62"/>
      <c r="D22" s="62"/>
      <c r="E22" s="62"/>
      <c r="F22" s="62"/>
      <c r="G22" s="62"/>
      <c r="H22" s="62"/>
      <c r="I22" s="62"/>
      <c r="J22" s="29"/>
      <c r="K22" s="29"/>
      <c r="L22" s="29"/>
    </row>
    <row r="23" spans="1:13" ht="15">
      <c r="B23" s="29"/>
      <c r="C23" s="62"/>
      <c r="D23" s="62"/>
      <c r="E23" s="62"/>
      <c r="F23" s="62"/>
      <c r="G23" s="62"/>
      <c r="H23" s="62"/>
      <c r="I23" s="62"/>
      <c r="J23" s="29"/>
      <c r="K23" s="29"/>
      <c r="L23" s="29"/>
    </row>
    <row r="24" spans="1:13" ht="15">
      <c r="B24" s="29"/>
      <c r="C24" s="62"/>
      <c r="D24" s="62"/>
      <c r="E24" s="62"/>
      <c r="F24" s="62"/>
      <c r="G24" s="62"/>
      <c r="H24" s="62"/>
      <c r="I24" s="62"/>
      <c r="J24" s="29"/>
      <c r="K24" s="29"/>
      <c r="L24" s="29"/>
    </row>
    <row r="25" spans="1:13" ht="15.75">
      <c r="B25" s="31" t="s">
        <v>58</v>
      </c>
      <c r="C25" s="29"/>
      <c r="E25" s="31"/>
      <c r="F25" s="31"/>
      <c r="G25" s="31"/>
      <c r="H25" s="31"/>
      <c r="I25" s="31"/>
      <c r="J25" s="29"/>
      <c r="K25" s="31" t="s">
        <v>63</v>
      </c>
      <c r="L25" s="29"/>
    </row>
    <row r="26" spans="1:13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</sheetData>
  <mergeCells count="39">
    <mergeCell ref="F13:F14"/>
    <mergeCell ref="G13:G14"/>
    <mergeCell ref="B18:B19"/>
    <mergeCell ref="C18:C19"/>
    <mergeCell ref="D18:D19"/>
    <mergeCell ref="C16:C17"/>
    <mergeCell ref="D16:D17"/>
    <mergeCell ref="C21:G21"/>
    <mergeCell ref="J1:L1"/>
    <mergeCell ref="B2:L2"/>
    <mergeCell ref="C20:G20"/>
    <mergeCell ref="B5:L5"/>
    <mergeCell ref="B10:C12"/>
    <mergeCell ref="B6:G6"/>
    <mergeCell ref="B7:G7"/>
    <mergeCell ref="B8:G8"/>
    <mergeCell ref="I6:L6"/>
    <mergeCell ref="I7:L7"/>
    <mergeCell ref="I8:L8"/>
    <mergeCell ref="B9:G9"/>
    <mergeCell ref="B16:B17"/>
    <mergeCell ref="E12:G12"/>
    <mergeCell ref="B13:B14"/>
    <mergeCell ref="A3:L3"/>
    <mergeCell ref="A18:A19"/>
    <mergeCell ref="D10:H10"/>
    <mergeCell ref="E11:H11"/>
    <mergeCell ref="H12:H14"/>
    <mergeCell ref="A16:A17"/>
    <mergeCell ref="A10:A14"/>
    <mergeCell ref="K13:K14"/>
    <mergeCell ref="J13:J14"/>
    <mergeCell ref="I9:L9"/>
    <mergeCell ref="I10:I14"/>
    <mergeCell ref="J10:L12"/>
    <mergeCell ref="L13:L14"/>
    <mergeCell ref="C13:C14"/>
    <mergeCell ref="E13:E14"/>
    <mergeCell ref="D11:D14"/>
  </mergeCells>
  <phoneticPr fontId="26" type="noConversion"/>
  <pageMargins left="0.39370078740157483" right="0.39370078740157483" top="0.19685039370078741" bottom="0.19685039370078741" header="0" footer="0.11811023622047245"/>
  <pageSetup paperSize="9" scale="80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2016-04-18T14:01:46Z</cp:lastPrinted>
  <dcterms:created xsi:type="dcterms:W3CDTF">2013-04-25T11:37:41Z</dcterms:created>
  <dcterms:modified xsi:type="dcterms:W3CDTF">2016-04-18T14:02:02Z</dcterms:modified>
</cp:coreProperties>
</file>